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charts/chart3.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08"/>
  <workbookPr showInkAnnotation="0" defaultThemeVersion="124226"/>
  <xr:revisionPtr revIDLastSave="2" documentId="11_E01E763C1920E61684E1FE32847DE613C77FEEC5" xr6:coauthVersionLast="45" xr6:coauthVersionMax="45" xr10:uidLastSave="{3EA75125-A71D-434A-96D3-0B6FF2D81C86}"/>
  <workbookProtection lockStructure="1"/>
  <bookViews>
    <workbookView xWindow="480" yWindow="45" windowWidth="22995" windowHeight="10035" xr2:uid="{00000000-000D-0000-FFFF-FFFF00000000}"/>
  </bookViews>
  <sheets>
    <sheet name="TFI Scoring Guide" sheetId="1" r:id="rId1"/>
    <sheet name="TFI Summary" sheetId="2" r:id="rId2"/>
    <sheet name="Subscale Summary" sheetId="5" r:id="rId3"/>
    <sheet name="Walkthough tool" sheetId="6" r:id="rId4"/>
    <sheet name="Tier III Support Plan" sheetId="3" r:id="rId5"/>
    <sheet name="Drop down data" sheetId="4" r:id="rId6"/>
  </sheets>
  <definedNames>
    <definedName name="score">'Drop down data'!$A$7:$A$9</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 i="6" l="1"/>
  <c r="D11" i="1"/>
  <c r="D8" i="1"/>
  <c r="D72" i="1"/>
  <c r="E72" i="1"/>
  <c r="D3" i="5"/>
  <c r="D73" i="1"/>
  <c r="E73" i="1"/>
  <c r="D4" i="5"/>
  <c r="D21" i="1"/>
  <c r="D74" i="1"/>
  <c r="E74" i="1"/>
  <c r="D5" i="5"/>
  <c r="D60" i="1"/>
  <c r="D81" i="1"/>
  <c r="E81" i="1"/>
  <c r="D12" i="5"/>
  <c r="D53" i="1"/>
  <c r="D80" i="1"/>
  <c r="E80" i="1"/>
  <c r="D11" i="5"/>
  <c r="D49" i="1"/>
  <c r="D79" i="1"/>
  <c r="E79" i="1"/>
  <c r="D10" i="5"/>
  <c r="D44" i="1"/>
  <c r="D78" i="1"/>
  <c r="E78" i="1"/>
  <c r="D9" i="5"/>
  <c r="D38" i="1"/>
  <c r="D77" i="1"/>
  <c r="E77" i="1"/>
  <c r="D8" i="5"/>
  <c r="D32" i="1"/>
  <c r="D76" i="1"/>
  <c r="E76" i="1"/>
  <c r="D7" i="5"/>
  <c r="D27" i="1"/>
  <c r="D75" i="1"/>
  <c r="E75" i="1"/>
  <c r="D6" i="5"/>
  <c r="F5" i="3"/>
  <c r="G5" i="3"/>
  <c r="F6" i="3"/>
  <c r="G6" i="3"/>
  <c r="F7" i="3"/>
  <c r="G7" i="3"/>
  <c r="F8" i="3"/>
  <c r="G8" i="3"/>
  <c r="F9" i="3"/>
  <c r="G9" i="3"/>
  <c r="F10" i="3"/>
  <c r="G10" i="3"/>
  <c r="F11" i="3"/>
  <c r="G11" i="3"/>
  <c r="F12" i="3"/>
  <c r="G12" i="3"/>
  <c r="F13" i="3"/>
  <c r="G13" i="3"/>
  <c r="I2" i="2"/>
  <c r="C3" i="2"/>
  <c r="C2" i="2"/>
  <c r="D43" i="1"/>
  <c r="D69" i="1"/>
  <c r="E69" i="1"/>
  <c r="D5" i="2"/>
  <c r="D7" i="1"/>
  <c r="D67" i="1"/>
  <c r="E67" i="1"/>
  <c r="B5" i="2"/>
  <c r="D26" i="1"/>
  <c r="D68" i="1"/>
  <c r="E68" i="1"/>
  <c r="C5" i="2"/>
</calcChain>
</file>

<file path=xl/sharedStrings.xml><?xml version="1.0" encoding="utf-8"?>
<sst xmlns="http://schemas.openxmlformats.org/spreadsheetml/2006/main" count="179" uniqueCount="144">
  <si>
    <t>TIERED FIDELITY INVENTORY SCORING SHEET</t>
  </si>
  <si>
    <t>School:</t>
  </si>
  <si>
    <t>Data Collection date:</t>
  </si>
  <si>
    <t>Coach:</t>
  </si>
  <si>
    <t>Tier</t>
  </si>
  <si>
    <t>Item No.</t>
  </si>
  <si>
    <t>Item</t>
  </si>
  <si>
    <t>I</t>
  </si>
  <si>
    <t>Tier 1:  Universal PBL Features</t>
  </si>
  <si>
    <t>Subscale:  Teams</t>
  </si>
  <si>
    <t>Team Composition:
Tier I team includes a Tier I systems coordinator, a
school executiveadministrator, a community family member, and individuals able to provide (a) applied behavioral expertise, (b) coaching expertise, (c) knowledge of student academic and behaviour patterns, (d) knowledge about the operations of the school across year grade levels and facultiesprograms, and for high schools,(e) student representation.</t>
  </si>
  <si>
    <t>Team Operating Procedures: Tier I team meets at least monthly and has (a) regular meeting format/agenda,
(b) minutes, (c) defined meeting roles, and (d) a current action plan.</t>
  </si>
  <si>
    <t>Subscale:  Implementation</t>
  </si>
  <si>
    <t>Behavioural Expectations: School has five or fewer positively stated behavioural expectations and examples by setting/location for student and staff behaviouors (i.e., school teaching matrix) defined and in place.</t>
  </si>
  <si>
    <t>Teaching Expectations: Expected academic and social behaviours are taught directly to all students in classrooms and across other campus settings/locations.</t>
  </si>
  <si>
    <t>Problem Behaviour Definitions:
School has clear definitions for behaviours that interfere with academic and social success and a clear policy/ procedure (e.g., flowchart) for addressing executiveoffice-managed
versus staff-managed problems.</t>
  </si>
  <si>
    <t>Discipline Policies:
School policies and procedures describe and emphasisze proactive, instructive, and/
or restorative approaches to student behaviour that are implemented  consistently.</t>
  </si>
  <si>
    <t xml:space="preserve">Professional Development: A written process is used for orienting all faculty/staff on 4 core Tier I PBLSWPBIS practices: (a) teaching school-wide expectations, (b) acknowledging appropriate behaviour, (c) correcting errors, and (d) requesting assistance.
</t>
  </si>
  <si>
    <t>Classroom Procedures: Tier I features (school-wide expectations, routines, acknowledgements, in-class continuum of consequences) are implemented within classrooms and consistent with school-wide systems.</t>
  </si>
  <si>
    <t>Feedback and Acknowledgement: A formal system (i.e., written set of procedures for specific behaviour feedback that is
[a] linked to school-wide expectations and [b] used across settings and within classrooms) is in place and used by at least 90% of a sample of staff and received by at least 50% of a sample of students.</t>
  </si>
  <si>
    <t>StaffFaculty Involvement: StaffFaculty are shown school- wide data regularly and provide input on universal
foundations (e.g., expectations, acknowledgements, definitions,  consequences)
at least every 12 months.</t>
  </si>
  <si>
    <t>Student/Family/Community Involvement: Stakeholders (students, families, and community members) provide input on universal foundations (e.g., expectations, consequences, acknowledgements)  at least every 12 months.</t>
  </si>
  <si>
    <t>Subscale:  Evaluation</t>
  </si>
  <si>
    <t>Discipline Data: Tier I team has instantaneous access to graphed reports summarizing discipline data organiszed by the frequency of problem behaviour events by behaviour, location, time of day, and by individual student.</t>
  </si>
  <si>
    <t>Data-based Decision Making: Tier I team reviews and uses discipline data and academic outcome data (e.g., Curriculum-Based Measures, state tests) at least monthly for decision-making.</t>
  </si>
  <si>
    <t>Fidelity Data: Tier I team reviews and uses PBL  fidelity (e.g., SET, BoQ, Tiered Fidelity Inventory) data at least annually.</t>
  </si>
  <si>
    <t>Annual Evaluation: Tier I team documents fidelity and effectiveness (including on academic outcomes) of Tier I practices at least annually (including year- by-year comparisons) that are shared with stakeholders (staff, families, community, district) in a usable format.</t>
  </si>
  <si>
    <t>II</t>
  </si>
  <si>
    <t>Tier II:  Targeted PBL Features</t>
  </si>
  <si>
    <t>Team Composition: Tier II (or combined Tier II/III) team includes a Tier II systems coordinator and individuals able to provide (a) applied behavioural expertise, (b) decision makingadministrative authority, (c) knowledge of students, and (d) knowledge about operation of school across yeargrade levels and programsfaculties.</t>
  </si>
  <si>
    <t>Team Operating Procedures: Tier II team meets at least monthly and has (a) regular meeting format/agenda, (b) minutes, (c) defined meeting roles, and (d) a current action plan.</t>
  </si>
  <si>
    <t>Screening: Tier II team uses decision rules and multiple sources of data (e.g., executive discipline referralsODRs, academic progress, screening tools, attendance, teacher/ family/student  nominationsstudent nominations) to identify students who require Tier II supports.</t>
  </si>
  <si>
    <t>Request for Assistance: Tier II planning team uses written request for assistance form and process that are timely and available to all staff, families, and students.</t>
  </si>
  <si>
    <t>Subscale:  Interventions</t>
  </si>
  <si>
    <t>Options for Tier II Interventions: Tier II team has multiple ongoing behaviour support interventions with documented evidence of effectiveness matched to student need.</t>
  </si>
  <si>
    <t xml:space="preserve">Tier II Critical Features: Tier II behaviour support interventions provide (a) additional instruction/time for student skill development, (b) additional structure/predictability, and/or (c) increased opportunity for feedback (e.g., daily progress report).
</t>
  </si>
  <si>
    <t>Practices Matched to Student Need: A formal process is in place to select Tier II interventions that are matched to student need (e.g., behavioural function), and (b) adapted to improve contextual fit (e.g., culture, developmental level).</t>
  </si>
  <si>
    <t>Access to Tier I Supports: Tier II supports are explicitly linked to Tier I supports, and students receiving Tier II supports have access to, and are included in, Tier I supports.</t>
  </si>
  <si>
    <t>Professional Development: A written process is followed for teaching all relevant staff how to refer students and implement each Tier II intervention that is in place.</t>
  </si>
  <si>
    <t>Level of Use: Team follows written process to track proportion of students participating in Tier II supports, and access is proportionate.</t>
  </si>
  <si>
    <t>Student Performance Data: Tier II team tracks proportion of students experiencing success (% of participating students being successful) and uses Tier II intervention outcomes data and decision rules for progress monitoring and modification.</t>
  </si>
  <si>
    <t>Fidelity Data: Tier II team has a protocol for ongoing review of fidelity for each Tier II practice.</t>
  </si>
  <si>
    <t xml:space="preserve">Annual Evaluation: At least annually, Tier II team
assesses overall effectiveness and efficiency of strategies, including data-decision rules to identify students, range of interventions available, fidelity of implementation, and on- going support to implementers; and evaluations are shared with staff and district leadership. </t>
  </si>
  <si>
    <t>III</t>
  </si>
  <si>
    <t>Tier III:  Intensive PBL Features</t>
  </si>
  <si>
    <t>Team Composition: Tier III systems planning team (or combined Tier II/III team) includes a Tier III systems coordinator and individuals who can provide (a) applied behavioural expertise, (b) decision makingadministrative authority, (c) intermulti-agency supports (e.g., person centered planning, wraparound, RENEW) expertise, (d) knowledge of students, and (e) knowledge about the operations of the school across yeargrade levels and programsfaculties.</t>
  </si>
  <si>
    <t>Team Operating Procedures: Tier III team meets at least monthly and has (a) regular meeting format/ agenda, (b) minutes, (c) defined meeting roles, and (d) a current action plan.</t>
  </si>
  <si>
    <t>Screening: Tier III team uses decision rules and data (e.g., ODRs, Tier II performance, academic progress, absences, teacher/ family/student  nominations) to identify students who require Tier III supports.</t>
  </si>
  <si>
    <t>Student Support Team: For each individual student support plan, a uniquely constructed team exists (with input/approval from student/ family about who is on the team) to design, implement, monitor, and adapt the student- specific support plan.</t>
  </si>
  <si>
    <t>Subscale:  Resources</t>
  </si>
  <si>
    <t>Staffing: An administrative plan is used to ensure adequate staff is assigned to facilitate individualiszed plans for the students enrolled in Tier III supports.</t>
  </si>
  <si>
    <t>Student/Family/Community Involvement: Tier III team has district network level contact person(s) with access to external support agencies and resources for planning and implementing non-school-based interventions (e.g., intensive mental health) as needed.</t>
  </si>
  <si>
    <t>Professional Development: A written process is followed for teaching all relevant staff about basic behavioural theory, function of behaviour, and function-based intervention.</t>
  </si>
  <si>
    <t>Subscale:  Support Plans</t>
  </si>
  <si>
    <t>Quality of Life Indicators: Assessment includes student strengths and identification of student/family preferences for individualiszed support options to meet their stated needs across life domains (e.g., academics, health, career, social).</t>
  </si>
  <si>
    <t>Academic, Social, and Physical Indicators: Assessment data are available for academic (e.g., reading, math, writing), behavioural (e.g., attendance, functional behavioural assessment, suspension/expulsion), medical, and mental health strengths and needs, across life domains where relevant.</t>
  </si>
  <si>
    <t>Hypothesis Statement: Behaviour support plans include a hypothesis statement, including (a) operational description of problem behaviour, (b) identification of context where problem behaviour is most likely, and (c) maintaining reinforcers (e.g., behavioural function) in this context.</t>
  </si>
  <si>
    <t>Comprehensive Support: Behaviour support plans include or consider (a) prevention strategies, (b) teaching strategies, (c) strategies for removing rewards for problem behaviour, (d) specific rewards for desired behaviour, (e) safety elements where needed, (f) a systematic process for assessing fidelity and impact, and (g) the action plan for putting the support plan in place.</t>
  </si>
  <si>
    <t>Formal and Natural Supports: Behaviour support plan(s) requiring extensive and coordinated support (e.g., person centered planning, wraparound, RENEW) documents quality of life strengths and needs to be completed by formal (e.g., school/district network level personnel) and natural (e.g., family, friends) supporters.</t>
  </si>
  <si>
    <t>Access to Tier I and Tier II Supports: Students receiving Tier III supports have access to, and are included in, available Tier I and Tier II supports.</t>
  </si>
  <si>
    <t>Data System: Aggregated (i.e., overall school-level) Tier III data are summarized and reported to staff at least monthly on (a) fidelity of support plan implementation, and (b) impact on student outcomes.</t>
  </si>
  <si>
    <t>Data-based Decision Making: Each student’s individual support team meets at least monthly (or more frequently if needed) and uses data to modify the support plan to improve fidelity of plan implementation and impact on wellbeingquality of life, academic, and behaviour outcomes.</t>
  </si>
  <si>
    <t>Level of Use: Team follows written process to track proportion of students participating in Tier III supports, and access is proportionate.</t>
  </si>
  <si>
    <t>Annual Evaluation: At least annually, the Tier III systems team assesses the extent to which Tier III supports are meeting the needs of students, families, and school personnel; and evaluations are used to guide action planning.</t>
  </si>
  <si>
    <t>Core Features</t>
  </si>
  <si>
    <t>Items / Points</t>
  </si>
  <si>
    <t>Score</t>
  </si>
  <si>
    <t>%</t>
  </si>
  <si>
    <t>Summary Scores</t>
  </si>
  <si>
    <t xml:space="preserve">Tier 1 </t>
  </si>
  <si>
    <t>1-15 / 30 points</t>
  </si>
  <si>
    <t>Tier 2</t>
  </si>
  <si>
    <t>1-13 / 26 points</t>
  </si>
  <si>
    <t>Tier 3</t>
  </si>
  <si>
    <t>1-17 / 34 points</t>
  </si>
  <si>
    <t>Subscale</t>
  </si>
  <si>
    <t>Subcale Summary Scores</t>
  </si>
  <si>
    <t>Tier 1</t>
  </si>
  <si>
    <t>Teams</t>
  </si>
  <si>
    <t>Implementation</t>
  </si>
  <si>
    <t>Evaluation</t>
  </si>
  <si>
    <t>Interventions</t>
  </si>
  <si>
    <t>Resources</t>
  </si>
  <si>
    <t>Support Plans</t>
  </si>
  <si>
    <t>TIERED FIDELITY INVENTORY (TFI) SCORING GUIDE</t>
  </si>
  <si>
    <t>School Name:</t>
  </si>
  <si>
    <t>Date:</t>
  </si>
  <si>
    <t>Coach’s Name:</t>
  </si>
  <si>
    <t>Year</t>
  </si>
  <si>
    <t>Enter data from previous years in the rows above (use Copy/Paste Special/Values from previous years' TFI graph tab). If the year displayed is incorrect, type the correct year.</t>
  </si>
  <si>
    <t>TFI WALKTHROUGH TOOL SUMMARY</t>
  </si>
  <si>
    <t>Staff responses</t>
  </si>
  <si>
    <t>% of staff who could list school wide expectations</t>
  </si>
  <si>
    <t>% of staff who have taught the school rules / behaviour expectations to students this year</t>
  </si>
  <si>
    <t>% of staff who have given a tangible reward in the past two months</t>
  </si>
  <si>
    <t>Student responses</t>
  </si>
  <si>
    <t>% of students who could list school – wide expectations</t>
  </si>
  <si>
    <t>% of students who have received a tangible reward in the past two months</t>
  </si>
  <si>
    <t xml:space="preserve">  </t>
  </si>
  <si>
    <t>TFI Tier III Support Plan Worksheet</t>
  </si>
  <si>
    <t>Used for scoring features 3.4, 3.6, 3.8-3.13, and 3.15</t>
  </si>
  <si>
    <t>Directions: Select 3 current Tier III plans created in the last 12 months for students needing behavior support. If there are more than 3 plans available, randomly select 3. If there are no plans available, score a 0 for all TFI feature scores. If there are only 1 or 2 plans available, score a TFI feature as 2 only if all plans are scored as 2.</t>
  </si>
  <si>
    <t>TFI Feature</t>
  </si>
  <si>
    <t>Scoring Criteria</t>
  </si>
  <si>
    <t>Plan 1</t>
  </si>
  <si>
    <t>Plan 2</t>
  </si>
  <si>
    <t>Plan 3</t>
  </si>
  <si>
    <t>Sum of Points</t>
  </si>
  <si>
    <t>TFI Score</t>
  </si>
  <si>
    <t>3.4 Plans include uniquely constructed
team (with input/approval
from student/ family about who is
on the team).</t>
  </si>
  <si>
    <t>3.6 Plans document (a) district
contact person for external agency
support and (b) external resources
available.</t>
  </si>
  <si>
    <t>3.8 Plans include quality of life
(QOL) needs/goals and strengths.</t>
  </si>
  <si>
    <t>3.9 Assessment data are available for
academic, behavioral, medical, and
mental health strengths and needs,
where relevant.</t>
  </si>
  <si>
    <t>3.10 Plans include a hypothesis
statement, including (a) operational
description, (b) identification
of antecedents, and (c) behavioral
function.</t>
  </si>
  <si>
    <t>3.11 Plans include or consider (a)
prevention, (b) teaching, (c) removing
rewards for problem behavior,
(d) rewards for desired behavior, (e)
safety, (f) process for assessing fidelity
and impact, and (g) action plan.</t>
  </si>
  <si>
    <t>3.12 Plans requiring extensive support
include specific actions linked
to quality of life (QOL) for formal
(e.g., school/district personnel, natural
supporters (e.g., family, friends).</t>
  </si>
  <si>
    <t>Only one plan needed</t>
  </si>
  <si>
    <t>3.13 Plans include access to Tier I/II
supports.</t>
  </si>
  <si>
    <t>3.15 Each student’s individual team
meets at least monthly and uses
data to modify plan to improve
fidelity or outcomes.</t>
  </si>
  <si>
    <t>0 = Plan does not identify the individual student’s
team</t>
  </si>
  <si>
    <t>0 = No contact person or resources documented</t>
  </si>
  <si>
    <t>0 = No QOL needs/goals or strengths defined</t>
  </si>
  <si>
    <t>0 = No formal data sources for student assessment</t>
  </si>
  <si>
    <t>0 = Hypothesis statement does not include all 3 parts
(or is missing)</t>
  </si>
  <si>
    <t>0 = Plan does not include all 7 parts</t>
  </si>
  <si>
    <t>0 = Plan does not include specific actions, or there are
no plans with extensive support</t>
  </si>
  <si>
    <t>0 = Plan does not mention Tier I/II supports</t>
  </si>
  <si>
    <t>0 = No evidence of meetings, plan review, or use of
data</t>
  </si>
  <si>
    <t>1 = Plan identifies team, but no evidence it was designed
with input from student/family or connected
to strengths/needs</t>
  </si>
  <si>
    <t>1 = Contact person OR resources documented</t>
  </si>
  <si>
    <t>1 = QOL needs/goals or strengths defined, but not by
student/family or not reflected in plan</t>
  </si>
  <si>
    <t>1 = Includes some but not all relevant life-domain
information</t>
  </si>
  <si>
    <t>2 = Hypothesis statement includes all 3 parts</t>
  </si>
  <si>
    <t>2 = Plan includes all 7 parts</t>
  </si>
  <si>
    <t>1 = Plan includes specific actions, but unrelated to
QOL needs and/or do not include natural supports</t>
  </si>
  <si>
    <t>1 = Plan notes access to Tier I/II supports</t>
  </si>
  <si>
    <t>1 = Evidence of review, but no use of both fidelity and
outcomes data</t>
  </si>
  <si>
    <t>2 = Plan identifies team designed with input from
student/family, connected to strengths/needs, and
meets regularly</t>
  </si>
  <si>
    <t>2 = Contact person AND resources documented</t>
  </si>
  <si>
    <t>2 = QOL needs/goals or strengths defined by student/
family AND reflected in plan</t>
  </si>
  <si>
    <t>2 = Includes medical, mental health information, and
complete academic data where appropriate</t>
  </si>
  <si>
    <t>2 = Plan includes specific actions related to QOL
needs and include natural supports</t>
  </si>
  <si>
    <t>2 = Plan documents how access to Tier I/II supports
occurs</t>
  </si>
  <si>
    <t>2 = Evidence of at least monthly review, with use of
both fidelity and outcomes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</si>
</sst>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Calibri"/>
      <family val="2"/>
      <scheme val="minor"/>
    </font>
    <font>
      <b/>
      <sz val="14"/>
      <color theme="1"/>
      <name val="Arial"/>
      <family val="2"/>
    </font>
    <font>
      <b/>
      <sz val="11"/>
      <color theme="1"/>
      <name val="Arial"/>
      <family val="2"/>
    </font>
    <font>
      <b/>
      <sz val="10"/>
      <color theme="1"/>
      <name val="Arial"/>
      <family val="2"/>
    </font>
    <font>
      <sz val="9"/>
      <color theme="1"/>
      <name val="Arial"/>
      <family val="2"/>
    </font>
    <font>
      <b/>
      <sz val="9"/>
      <color theme="1"/>
      <name val="Arial"/>
      <family val="2"/>
    </font>
    <font>
      <sz val="10"/>
      <color theme="1"/>
      <name val="Arial"/>
      <family val="2"/>
    </font>
    <font>
      <sz val="9"/>
      <color theme="1" tint="0.499984740745262"/>
      <name val="Arial"/>
      <family val="2"/>
    </font>
    <font>
      <i/>
      <sz val="9"/>
      <color rgb="FF7030A0"/>
      <name val="Arial"/>
      <family val="2"/>
    </font>
    <font>
      <b/>
      <sz val="10"/>
      <color rgb="FFFF0000"/>
      <name val="Arial"/>
      <family val="2"/>
    </font>
    <font>
      <sz val="11"/>
      <color theme="1"/>
      <name val="Arial"/>
      <family val="2"/>
    </font>
    <font>
      <b/>
      <sz val="12"/>
      <color theme="1"/>
      <name val="Arial"/>
      <family val="2"/>
    </font>
    <font>
      <sz val="10"/>
      <color theme="9" tint="-0.249977111117893"/>
      <name val="Arial"/>
      <family val="2"/>
    </font>
    <font>
      <sz val="10"/>
      <color rgb="FFFF0000"/>
      <name val="Arial"/>
      <family val="2"/>
    </font>
    <font>
      <sz val="10"/>
      <name val="Arial"/>
      <family val="2"/>
    </font>
    <font>
      <sz val="10"/>
      <color theme="1"/>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70">
    <xf numFmtId="0" fontId="0" fillId="0" borderId="0" xfId="0"/>
    <xf numFmtId="0" fontId="0" fillId="0" borderId="0" xfId="0" applyAlignment="1">
      <alignment wrapText="1"/>
    </xf>
    <xf numFmtId="9" fontId="0" fillId="0" borderId="0" xfId="0" applyNumberFormat="1"/>
    <xf numFmtId="9" fontId="0" fillId="0" borderId="0" xfId="1" applyFont="1"/>
    <xf numFmtId="0" fontId="4" fillId="0" borderId="19" xfId="0" applyFont="1" applyBorder="1" applyAlignment="1">
      <alignment horizontal="center" vertical="center" wrapText="1"/>
    </xf>
    <xf numFmtId="0" fontId="5" fillId="0" borderId="20" xfId="0" applyFont="1" applyBorder="1" applyAlignment="1">
      <alignment horizontal="center" vertical="center" wrapText="1"/>
    </xf>
    <xf numFmtId="9" fontId="5" fillId="0" borderId="20" xfId="1" applyFont="1" applyBorder="1" applyAlignment="1">
      <alignment horizontal="center" vertical="center" wrapText="1"/>
    </xf>
    <xf numFmtId="0" fontId="9" fillId="0" borderId="0" xfId="0" applyFont="1" applyAlignment="1">
      <alignment vertical="center"/>
    </xf>
    <xf numFmtId="9" fontId="8" fillId="5" borderId="20" xfId="1" applyFont="1" applyFill="1" applyBorder="1" applyAlignment="1" applyProtection="1">
      <alignment horizontal="center" vertical="center" wrapText="1"/>
      <protection locked="0"/>
    </xf>
    <xf numFmtId="0" fontId="11" fillId="0" borderId="0" xfId="0" applyFont="1"/>
    <xf numFmtId="0" fontId="5" fillId="0" borderId="0" xfId="0" applyFont="1"/>
    <xf numFmtId="0" fontId="5" fillId="0" borderId="18" xfId="0" applyFont="1" applyBorder="1" applyAlignment="1">
      <alignment wrapText="1"/>
    </xf>
    <xf numFmtId="0" fontId="4" fillId="2" borderId="18" xfId="0" applyFont="1" applyFill="1" applyBorder="1" applyAlignment="1">
      <alignment horizontal="center" wrapText="1"/>
    </xf>
    <xf numFmtId="0" fontId="6" fillId="2" borderId="18" xfId="0" applyFont="1" applyFill="1" applyBorder="1" applyAlignment="1">
      <alignment horizontal="center" wrapText="1"/>
    </xf>
    <xf numFmtId="0" fontId="5" fillId="0" borderId="22" xfId="0" applyFont="1" applyBorder="1"/>
    <xf numFmtId="0" fontId="4" fillId="2" borderId="22" xfId="0" applyFont="1" applyFill="1" applyBorder="1" applyAlignment="1">
      <alignment horizontal="center"/>
    </xf>
    <xf numFmtId="0" fontId="6" fillId="2" borderId="22" xfId="0" applyFont="1" applyFill="1" applyBorder="1" applyAlignment="1">
      <alignment horizontal="center"/>
    </xf>
    <xf numFmtId="0" fontId="5" fillId="0" borderId="8" xfId="0" applyFont="1" applyBorder="1" applyAlignment="1">
      <alignment wrapText="1"/>
    </xf>
    <xf numFmtId="0" fontId="5" fillId="0" borderId="9" xfId="0" applyFont="1" applyBorder="1"/>
    <xf numFmtId="0" fontId="11" fillId="0" borderId="23" xfId="0" applyFont="1" applyBorder="1"/>
    <xf numFmtId="0" fontId="11" fillId="0" borderId="24" xfId="0" applyFont="1" applyBorder="1"/>
    <xf numFmtId="0" fontId="11" fillId="0" borderId="15" xfId="0" applyFont="1" applyBorder="1"/>
    <xf numFmtId="0" fontId="11" fillId="0" borderId="12" xfId="0" applyFont="1" applyBorder="1"/>
    <xf numFmtId="0" fontId="11" fillId="0" borderId="13" xfId="0" applyFont="1" applyBorder="1"/>
    <xf numFmtId="0" fontId="7" fillId="0" borderId="18" xfId="0" applyFont="1" applyBorder="1"/>
    <xf numFmtId="0" fontId="7" fillId="0" borderId="18" xfId="0" applyFont="1" applyBorder="1" applyAlignment="1">
      <alignment wrapText="1"/>
    </xf>
    <xf numFmtId="0" fontId="7" fillId="0" borderId="8" xfId="0" applyFont="1" applyBorder="1" applyAlignment="1">
      <alignment wrapText="1"/>
    </xf>
    <xf numFmtId="0" fontId="7" fillId="0" borderId="8" xfId="0" applyFont="1" applyBorder="1"/>
    <xf numFmtId="0" fontId="3" fillId="0" borderId="26" xfId="0" applyFont="1" applyBorder="1" applyAlignment="1">
      <alignment horizontal="center"/>
    </xf>
    <xf numFmtId="0" fontId="4" fillId="2" borderId="27" xfId="0" applyFont="1" applyFill="1" applyBorder="1" applyAlignment="1">
      <alignment horizontal="center"/>
    </xf>
    <xf numFmtId="0" fontId="3" fillId="5" borderId="3" xfId="0" applyFont="1" applyFill="1" applyBorder="1" applyAlignment="1">
      <alignment horizontal="center"/>
    </xf>
    <xf numFmtId="0" fontId="3" fillId="5" borderId="2" xfId="0" applyFont="1" applyFill="1" applyBorder="1"/>
    <xf numFmtId="0" fontId="5" fillId="2" borderId="28" xfId="0" applyFont="1" applyFill="1" applyBorder="1"/>
    <xf numFmtId="0" fontId="5" fillId="0" borderId="29" xfId="0" applyFont="1" applyBorder="1"/>
    <xf numFmtId="0" fontId="4" fillId="2" borderId="29" xfId="0" applyFont="1" applyFill="1" applyBorder="1" applyAlignment="1">
      <alignment horizontal="center"/>
    </xf>
    <xf numFmtId="2" fontId="5" fillId="0" borderId="29" xfId="0" applyNumberFormat="1" applyFont="1" applyBorder="1"/>
    <xf numFmtId="0" fontId="5" fillId="2" borderId="29" xfId="0" applyFont="1" applyFill="1" applyBorder="1" applyAlignment="1">
      <alignment horizontal="center"/>
    </xf>
    <xf numFmtId="0" fontId="3" fillId="0" borderId="30" xfId="0" applyFont="1" applyBorder="1" applyAlignment="1">
      <alignment horizontal="center"/>
    </xf>
    <xf numFmtId="0" fontId="5" fillId="0" borderId="34" xfId="0" applyFont="1" applyBorder="1"/>
    <xf numFmtId="0" fontId="5" fillId="0" borderId="35" xfId="0" applyFont="1" applyBorder="1" applyAlignment="1">
      <alignment wrapText="1"/>
    </xf>
    <xf numFmtId="0" fontId="4" fillId="2" borderId="28" xfId="0" applyFont="1" applyFill="1" applyBorder="1" applyAlignment="1">
      <alignment horizontal="center"/>
    </xf>
    <xf numFmtId="0" fontId="4" fillId="2" borderId="27" xfId="0" applyFont="1" applyFill="1" applyBorder="1" applyAlignment="1">
      <alignment horizontal="center" wrapText="1"/>
    </xf>
    <xf numFmtId="0" fontId="3" fillId="3" borderId="1" xfId="0" applyFont="1" applyFill="1" applyBorder="1" applyAlignment="1">
      <alignment horizontal="center"/>
    </xf>
    <xf numFmtId="0" fontId="3" fillId="3" borderId="3" xfId="0" applyFont="1" applyFill="1" applyBorder="1" applyAlignment="1">
      <alignment horizontal="center" wrapText="1"/>
    </xf>
    <xf numFmtId="0" fontId="6" fillId="2" borderId="29" xfId="0" applyFont="1" applyFill="1" applyBorder="1" applyAlignment="1">
      <alignment horizontal="center"/>
    </xf>
    <xf numFmtId="0" fontId="5" fillId="0" borderId="36" xfId="0" applyFont="1" applyBorder="1"/>
    <xf numFmtId="0" fontId="3" fillId="4" borderId="1" xfId="0" applyFont="1" applyFill="1" applyBorder="1" applyAlignment="1">
      <alignment horizontal="center"/>
    </xf>
    <xf numFmtId="0" fontId="3" fillId="4" borderId="3" xfId="0" applyFont="1" applyFill="1" applyBorder="1" applyAlignment="1">
      <alignment horizontal="center" wrapText="1"/>
    </xf>
    <xf numFmtId="0" fontId="5" fillId="0" borderId="37" xfId="0" applyFont="1" applyBorder="1"/>
    <xf numFmtId="0" fontId="4" fillId="2" borderId="38" xfId="0" applyFont="1" applyFill="1" applyBorder="1" applyAlignment="1">
      <alignment horizontal="center"/>
    </xf>
    <xf numFmtId="0" fontId="3" fillId="4" borderId="25" xfId="0" applyFont="1" applyFill="1" applyBorder="1" applyAlignment="1">
      <alignment horizontal="center"/>
    </xf>
    <xf numFmtId="0" fontId="3" fillId="3" borderId="25" xfId="0" applyFont="1" applyFill="1" applyBorder="1" applyAlignment="1">
      <alignment horizontal="center"/>
    </xf>
    <xf numFmtId="0" fontId="11" fillId="0" borderId="39" xfId="0" applyFont="1" applyBorder="1"/>
    <xf numFmtId="1" fontId="3" fillId="5" borderId="25" xfId="0" applyNumberFormat="1" applyFont="1" applyFill="1" applyBorder="1" applyAlignment="1">
      <alignment horizontal="center"/>
    </xf>
    <xf numFmtId="2" fontId="0" fillId="0" borderId="0" xfId="0" applyNumberFormat="1"/>
    <xf numFmtId="0" fontId="11" fillId="0" borderId="0" xfId="0" applyFont="1" applyAlignment="1">
      <alignment wrapText="1"/>
    </xf>
    <xf numFmtId="0" fontId="7" fillId="0" borderId="22" xfId="0" applyFont="1" applyBorder="1"/>
    <xf numFmtId="0" fontId="7" fillId="0" borderId="9" xfId="0" applyFont="1" applyBorder="1"/>
    <xf numFmtId="0" fontId="7" fillId="0" borderId="27" xfId="0" applyFont="1" applyBorder="1" applyAlignment="1">
      <alignment wrapText="1"/>
    </xf>
    <xf numFmtId="0" fontId="7" fillId="0" borderId="27" xfId="0" applyFont="1" applyBorder="1"/>
    <xf numFmtId="0" fontId="7" fillId="0" borderId="38" xfId="0" applyFont="1" applyBorder="1"/>
    <xf numFmtId="0" fontId="15" fillId="5" borderId="42" xfId="0" applyFont="1" applyFill="1" applyBorder="1" applyAlignment="1">
      <alignment wrapText="1"/>
    </xf>
    <xf numFmtId="0" fontId="15" fillId="5" borderId="21" xfId="0" applyFont="1" applyFill="1" applyBorder="1" applyAlignment="1">
      <alignment wrapText="1"/>
    </xf>
    <xf numFmtId="0" fontId="15" fillId="5" borderId="7" xfId="0" applyFont="1" applyFill="1" applyBorder="1" applyAlignment="1">
      <alignment wrapText="1"/>
    </xf>
    <xf numFmtId="0" fontId="11" fillId="2" borderId="19" xfId="0" applyFont="1" applyFill="1" applyBorder="1"/>
    <xf numFmtId="0" fontId="11" fillId="2" borderId="20" xfId="0" applyFont="1" applyFill="1" applyBorder="1" applyAlignment="1">
      <alignment wrapText="1"/>
    </xf>
    <xf numFmtId="0" fontId="11" fillId="2" borderId="20" xfId="0" applyFont="1" applyFill="1" applyBorder="1"/>
    <xf numFmtId="0" fontId="11" fillId="2" borderId="43" xfId="0" applyFont="1" applyFill="1" applyBorder="1"/>
    <xf numFmtId="0" fontId="11" fillId="0" borderId="0" xfId="0" applyFont="1" applyAlignment="1">
      <alignment horizontal="center"/>
    </xf>
    <xf numFmtId="0" fontId="2" fillId="0" borderId="0" xfId="0" applyFont="1" applyAlignment="1">
      <alignment horizontal="center" vertical="center" wrapText="1"/>
    </xf>
    <xf numFmtId="0" fontId="3" fillId="0" borderId="0" xfId="0" applyFont="1" applyAlignment="1">
      <alignment horizontal="center"/>
    </xf>
    <xf numFmtId="9" fontId="11" fillId="0" borderId="0" xfId="1" applyFont="1" applyAlignment="1">
      <alignment horizontal="center"/>
    </xf>
    <xf numFmtId="0" fontId="3" fillId="0" borderId="0" xfId="0" applyFont="1" applyAlignment="1">
      <alignment horizontal="center" vertical="center"/>
    </xf>
    <xf numFmtId="1" fontId="4" fillId="2" borderId="38" xfId="1" applyNumberFormat="1" applyFont="1" applyFill="1" applyBorder="1" applyAlignment="1">
      <alignment horizontal="center"/>
    </xf>
    <xf numFmtId="0" fontId="11" fillId="0" borderId="4" xfId="0" applyFont="1" applyBorder="1"/>
    <xf numFmtId="0" fontId="11" fillId="0" borderId="18" xfId="0" applyFont="1" applyBorder="1" applyAlignment="1">
      <alignment wrapText="1"/>
    </xf>
    <xf numFmtId="0" fontId="11" fillId="0" borderId="18" xfId="0" applyFont="1" applyBorder="1"/>
    <xf numFmtId="1" fontId="11" fillId="0" borderId="18" xfId="0" applyNumberFormat="1" applyFont="1" applyBorder="1"/>
    <xf numFmtId="9" fontId="3" fillId="0" borderId="22" xfId="0" applyNumberFormat="1" applyFont="1" applyBorder="1"/>
    <xf numFmtId="0" fontId="11" fillId="0" borderId="21" xfId="0" applyFont="1" applyBorder="1"/>
    <xf numFmtId="9" fontId="3" fillId="0" borderId="22" xfId="1" applyFont="1" applyBorder="1"/>
    <xf numFmtId="0" fontId="11" fillId="0" borderId="7" xfId="0" applyFont="1" applyBorder="1"/>
    <xf numFmtId="0" fontId="11" fillId="0" borderId="8" xfId="0" applyFont="1" applyBorder="1" applyAlignment="1">
      <alignment wrapText="1"/>
    </xf>
    <xf numFmtId="0" fontId="11" fillId="0" borderId="8" xfId="0" applyFont="1" applyBorder="1"/>
    <xf numFmtId="9" fontId="3" fillId="0" borderId="9" xfId="1" applyFont="1" applyBorder="1"/>
    <xf numFmtId="0" fontId="11" fillId="0" borderId="21" xfId="0" applyFont="1" applyBorder="1" applyAlignment="1">
      <alignment vertical="center" wrapText="1"/>
    </xf>
    <xf numFmtId="0" fontId="11" fillId="0" borderId="4" xfId="0" applyFont="1" applyBorder="1" applyAlignment="1">
      <alignment horizontal="center"/>
    </xf>
    <xf numFmtId="0" fontId="3" fillId="0" borderId="5" xfId="0" applyFont="1" applyBorder="1" applyAlignment="1">
      <alignment horizontal="center" wrapText="1"/>
    </xf>
    <xf numFmtId="0" fontId="3" fillId="0" borderId="5" xfId="0" applyFont="1" applyBorder="1" applyAlignment="1">
      <alignment horizontal="center"/>
    </xf>
    <xf numFmtId="0" fontId="3" fillId="0" borderId="6" xfId="0" applyFont="1" applyBorder="1" applyAlignment="1">
      <alignment horizontal="center"/>
    </xf>
    <xf numFmtId="0" fontId="3" fillId="0" borderId="4" xfId="0" applyFont="1" applyBorder="1" applyAlignment="1">
      <alignment horizontal="center"/>
    </xf>
    <xf numFmtId="0" fontId="7" fillId="5" borderId="11" xfId="0" applyFont="1" applyFill="1" applyBorder="1" applyAlignment="1">
      <alignment vertical="center"/>
    </xf>
    <xf numFmtId="0" fontId="3" fillId="5" borderId="1" xfId="0" applyFont="1" applyFill="1" applyBorder="1" applyAlignment="1">
      <alignment vertical="center"/>
    </xf>
    <xf numFmtId="0" fontId="7" fillId="5" borderId="2" xfId="0" applyFont="1" applyFill="1" applyBorder="1" applyAlignment="1">
      <alignment vertical="center" wrapText="1"/>
    </xf>
    <xf numFmtId="0" fontId="3" fillId="5" borderId="14" xfId="0" applyFont="1" applyFill="1" applyBorder="1" applyAlignment="1">
      <alignment vertical="center"/>
    </xf>
    <xf numFmtId="0" fontId="3" fillId="5" borderId="15" xfId="0" applyFont="1" applyFill="1" applyBorder="1" applyAlignment="1">
      <alignment vertical="center"/>
    </xf>
    <xf numFmtId="0" fontId="7" fillId="5" borderId="13" xfId="0" applyFont="1" applyFill="1" applyBorder="1" applyAlignment="1">
      <alignment vertical="center"/>
    </xf>
    <xf numFmtId="9" fontId="0" fillId="0" borderId="0" xfId="1" applyFont="1" applyAlignment="1">
      <alignment horizontal="center"/>
    </xf>
    <xf numFmtId="0" fontId="0" fillId="0" borderId="0" xfId="0" applyAlignment="1">
      <alignment horizontal="center"/>
    </xf>
    <xf numFmtId="0" fontId="3" fillId="0" borderId="0" xfId="0" applyFont="1" applyAlignment="1">
      <alignment vertical="center"/>
    </xf>
    <xf numFmtId="0" fontId="7" fillId="0" borderId="45" xfId="0" applyFont="1" applyBorder="1" applyAlignment="1">
      <alignment vertical="center" wrapText="1"/>
    </xf>
    <xf numFmtId="0" fontId="11" fillId="0" borderId="45" xfId="0" applyFont="1" applyBorder="1"/>
    <xf numFmtId="0" fontId="3" fillId="0" borderId="39" xfId="0" applyFont="1" applyBorder="1" applyAlignment="1">
      <alignment horizontal="center"/>
    </xf>
    <xf numFmtId="0" fontId="11" fillId="0" borderId="5" xfId="0" applyFont="1" applyBorder="1"/>
    <xf numFmtId="1" fontId="11" fillId="0" borderId="5" xfId="0" applyNumberFormat="1" applyFont="1" applyBorder="1"/>
    <xf numFmtId="9" fontId="3" fillId="0" borderId="6" xfId="1" applyFont="1" applyBorder="1"/>
    <xf numFmtId="0" fontId="11" fillId="0" borderId="44" xfId="0" applyFont="1" applyBorder="1"/>
    <xf numFmtId="0" fontId="16" fillId="0" borderId="0" xfId="0" applyFont="1"/>
    <xf numFmtId="0" fontId="7" fillId="0" borderId="5" xfId="0" applyFont="1" applyBorder="1" applyAlignment="1">
      <alignment vertical="center" wrapText="1"/>
    </xf>
    <xf numFmtId="0" fontId="7" fillId="0" borderId="6" xfId="0" applyFont="1" applyBorder="1" applyAlignment="1">
      <alignment vertical="center" wrapText="1"/>
    </xf>
    <xf numFmtId="9" fontId="16" fillId="0" borderId="8" xfId="1" applyFont="1" applyBorder="1"/>
    <xf numFmtId="9" fontId="16" fillId="0" borderId="9" xfId="1" applyFont="1" applyBorder="1"/>
    <xf numFmtId="9" fontId="0" fillId="0" borderId="8" xfId="1" applyFont="1" applyBorder="1"/>
    <xf numFmtId="9" fontId="0" fillId="0" borderId="9" xfId="1" applyFont="1" applyBorder="1"/>
    <xf numFmtId="0" fontId="4" fillId="0" borderId="19" xfId="0" applyFont="1" applyBorder="1" applyAlignment="1" applyProtection="1">
      <alignment horizontal="center" vertical="center" wrapText="1"/>
      <protection locked="0"/>
    </xf>
    <xf numFmtId="0" fontId="10" fillId="5" borderId="19" xfId="0" applyFont="1" applyFill="1" applyBorder="1" applyAlignment="1" applyProtection="1">
      <alignment horizontal="center" vertical="center" wrapText="1"/>
      <protection locked="0"/>
    </xf>
    <xf numFmtId="0" fontId="2" fillId="0" borderId="30" xfId="0" applyFont="1" applyBorder="1" applyAlignment="1">
      <alignment horizontal="center" vertical="center"/>
    </xf>
    <xf numFmtId="0" fontId="2" fillId="0" borderId="26" xfId="0" applyFont="1" applyBorder="1" applyAlignment="1">
      <alignment horizontal="center" vertical="center"/>
    </xf>
    <xf numFmtId="0" fontId="11" fillId="0" borderId="39" xfId="0" applyFont="1" applyBorder="1" applyAlignment="1">
      <alignment horizontal="center" vertical="center"/>
    </xf>
    <xf numFmtId="0" fontId="3" fillId="0" borderId="26" xfId="0" applyFont="1" applyBorder="1" applyAlignment="1">
      <alignment horizontal="left" vertical="center"/>
    </xf>
    <xf numFmtId="0" fontId="3" fillId="4" borderId="14"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3" xfId="0" applyFont="1" applyFill="1" applyBorder="1" applyAlignment="1">
      <alignment horizontal="center" vertic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3" fillId="3" borderId="14"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3" fillId="5" borderId="31" xfId="0" applyFont="1" applyFill="1" applyBorder="1" applyAlignment="1">
      <alignment horizontal="center" vertical="center"/>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0" fillId="5" borderId="1" xfId="0"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3" fillId="0" borderId="7" xfId="0" applyFont="1" applyBorder="1" applyAlignment="1">
      <alignment horizontal="left" vertical="center"/>
    </xf>
    <xf numFmtId="0" fontId="3" fillId="0" borderId="17" xfId="0" applyFont="1" applyBorder="1" applyAlignment="1">
      <alignment horizontal="left" vertical="center"/>
    </xf>
    <xf numFmtId="0" fontId="0" fillId="5" borderId="14" xfId="0" applyFill="1" applyBorder="1" applyAlignment="1">
      <alignment horizontal="center"/>
    </xf>
    <xf numFmtId="0" fontId="0" fillId="5" borderId="10" xfId="0" applyFill="1" applyBorder="1" applyAlignment="1">
      <alignment horizontal="center"/>
    </xf>
    <xf numFmtId="0" fontId="0" fillId="5" borderId="11" xfId="0" applyFill="1" applyBorder="1" applyAlignment="1">
      <alignment horizontal="center"/>
    </xf>
    <xf numFmtId="0" fontId="0" fillId="5" borderId="15" xfId="0" applyFill="1" applyBorder="1" applyAlignment="1">
      <alignment horizontal="center"/>
    </xf>
    <xf numFmtId="0" fontId="0" fillId="5" borderId="12" xfId="0" applyFill="1" applyBorder="1" applyAlignment="1">
      <alignment horizontal="center"/>
    </xf>
    <xf numFmtId="0" fontId="0" fillId="5" borderId="13" xfId="0" applyFill="1" applyBorder="1" applyAlignment="1">
      <alignment horizontal="center"/>
    </xf>
    <xf numFmtId="0" fontId="3" fillId="0" borderId="11" xfId="0" applyFont="1" applyBorder="1" applyAlignment="1">
      <alignment vertical="center"/>
    </xf>
    <xf numFmtId="0" fontId="0" fillId="0" borderId="13" xfId="0" applyBorder="1" applyAlignment="1"/>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4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12" fillId="2" borderId="4" xfId="0" applyFont="1" applyFill="1" applyBorder="1" applyAlignment="1">
      <alignment horizontal="center"/>
    </xf>
    <xf numFmtId="0" fontId="12" fillId="2" borderId="5" xfId="0" applyFont="1" applyFill="1" applyBorder="1" applyAlignment="1">
      <alignment horizontal="center"/>
    </xf>
    <xf numFmtId="0" fontId="12" fillId="2" borderId="6" xfId="0" applyFont="1" applyFill="1" applyBorder="1" applyAlignment="1">
      <alignment horizontal="center"/>
    </xf>
    <xf numFmtId="0" fontId="13" fillId="2" borderId="41" xfId="0" applyFont="1" applyFill="1" applyBorder="1" applyAlignment="1">
      <alignment horizontal="center" wrapText="1"/>
    </xf>
    <xf numFmtId="0" fontId="11" fillId="2" borderId="35" xfId="0" applyFont="1" applyFill="1" applyBorder="1" applyAlignment="1">
      <alignment horizontal="center" wrapText="1"/>
    </xf>
    <xf numFmtId="0" fontId="11" fillId="2" borderId="37" xfId="0" applyFont="1" applyFill="1" applyBorder="1" applyAlignment="1">
      <alignment horizontal="center" wrapText="1"/>
    </xf>
    <xf numFmtId="0" fontId="3" fillId="2" borderId="21" xfId="0" applyFont="1" applyFill="1" applyBorder="1" applyAlignment="1">
      <alignment wrapText="1"/>
    </xf>
    <xf numFmtId="0" fontId="0" fillId="2" borderId="18" xfId="0" applyFill="1" applyBorder="1" applyAlignment="1">
      <alignment wrapText="1"/>
    </xf>
    <xf numFmtId="0" fontId="0" fillId="2" borderId="22" xfId="0" applyFill="1" applyBorder="1" applyAlignment="1">
      <alignment wrapText="1"/>
    </xf>
    <xf numFmtId="0" fontId="14" fillId="6" borderId="40" xfId="0" applyFont="1" applyFill="1" applyBorder="1" applyAlignment="1">
      <alignment horizontal="center"/>
    </xf>
    <xf numFmtId="0" fontId="14" fillId="6" borderId="29" xfId="0" applyFont="1" applyFill="1" applyBorder="1" applyAlignment="1">
      <alignment horizontal="center"/>
    </xf>
  </cellXfs>
  <cellStyles count="2">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AU"/>
              <a:t>Tired Fidelity Inventory </a:t>
            </a:r>
          </a:p>
        </c:rich>
      </c:tx>
      <c:overlay val="0"/>
    </c:title>
    <c:autoTitleDeleted val="0"/>
    <c:plotArea>
      <c:layout/>
      <c:barChart>
        <c:barDir val="col"/>
        <c:grouping val="clustered"/>
        <c:varyColors val="0"/>
        <c:ser>
          <c:idx val="0"/>
          <c:order val="0"/>
          <c:tx>
            <c:strRef>
              <c:f>'TFI Summary'!$A$5</c:f>
              <c:strCache>
                <c:ptCount val="1"/>
                <c:pt idx="0">
                  <c:v>2015</c:v>
                </c:pt>
              </c:strCache>
            </c:strRef>
          </c:tx>
          <c:invertIfNegative val="0"/>
          <c:cat>
            <c:strRef>
              <c:f>'TFI Summary'!$B$4:$D$4</c:f>
              <c:strCache>
                <c:ptCount val="3"/>
                <c:pt idx="0">
                  <c:v>Tier 1</c:v>
                </c:pt>
                <c:pt idx="1">
                  <c:v>Tier 2</c:v>
                </c:pt>
                <c:pt idx="2">
                  <c:v>Tier 3</c:v>
                </c:pt>
              </c:strCache>
            </c:strRef>
          </c:cat>
          <c:val>
            <c:numRef>
              <c:f>'TFI Summary'!$B$5:$D$5</c:f>
              <c:numCache>
                <c:formatCode>0%</c:formatCode>
                <c:ptCount val="3"/>
                <c:pt idx="0">
                  <c:v>0</c:v>
                </c:pt>
                <c:pt idx="1">
                  <c:v>0</c:v>
                </c:pt>
                <c:pt idx="2">
                  <c:v>0</c:v>
                </c:pt>
              </c:numCache>
            </c:numRef>
          </c:val>
          <c:extLst>
            <c:ext xmlns:c16="http://schemas.microsoft.com/office/drawing/2014/chart" uri="{C3380CC4-5D6E-409C-BE32-E72D297353CC}">
              <c16:uniqueId val="{00000000-B30C-4874-BBF7-333637487A24}"/>
            </c:ext>
          </c:extLst>
        </c:ser>
        <c:dLbls>
          <c:showLegendKey val="0"/>
          <c:showVal val="0"/>
          <c:showCatName val="0"/>
          <c:showSerName val="0"/>
          <c:showPercent val="0"/>
          <c:showBubbleSize val="0"/>
        </c:dLbls>
        <c:gapWidth val="150"/>
        <c:axId val="134382720"/>
        <c:axId val="134384256"/>
      </c:barChart>
      <c:catAx>
        <c:axId val="134382720"/>
        <c:scaling>
          <c:orientation val="minMax"/>
        </c:scaling>
        <c:delete val="0"/>
        <c:axPos val="b"/>
        <c:numFmt formatCode="General" sourceLinked="0"/>
        <c:majorTickMark val="out"/>
        <c:minorTickMark val="none"/>
        <c:tickLblPos val="nextTo"/>
        <c:crossAx val="134384256"/>
        <c:crosses val="autoZero"/>
        <c:auto val="1"/>
        <c:lblAlgn val="ctr"/>
        <c:lblOffset val="100"/>
        <c:noMultiLvlLbl val="0"/>
      </c:catAx>
      <c:valAx>
        <c:axId val="134384256"/>
        <c:scaling>
          <c:orientation val="minMax"/>
        </c:scaling>
        <c:delete val="0"/>
        <c:axPos val="l"/>
        <c:majorGridlines/>
        <c:numFmt formatCode="0%" sourceLinked="1"/>
        <c:majorTickMark val="out"/>
        <c:minorTickMark val="none"/>
        <c:tickLblPos val="nextTo"/>
        <c:crossAx val="13438272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Tiered Fidelity Inventory Trends</a:t>
            </a:r>
          </a:p>
        </c:rich>
      </c:tx>
      <c:overlay val="0"/>
    </c:title>
    <c:autoTitleDeleted val="0"/>
    <c:plotArea>
      <c:layout/>
      <c:barChart>
        <c:barDir val="col"/>
        <c:grouping val="clustered"/>
        <c:varyColors val="0"/>
        <c:ser>
          <c:idx val="0"/>
          <c:order val="0"/>
          <c:tx>
            <c:strRef>
              <c:f>'TFI Summary'!$A$5</c:f>
              <c:strCache>
                <c:ptCount val="1"/>
                <c:pt idx="0">
                  <c:v>2015</c:v>
                </c:pt>
              </c:strCache>
            </c:strRef>
          </c:tx>
          <c:invertIfNegative val="0"/>
          <c:cat>
            <c:strRef>
              <c:f>'TFI Summary'!$B$4:$D$4</c:f>
              <c:strCache>
                <c:ptCount val="3"/>
                <c:pt idx="0">
                  <c:v>Tier 1</c:v>
                </c:pt>
                <c:pt idx="1">
                  <c:v>Tier 2</c:v>
                </c:pt>
                <c:pt idx="2">
                  <c:v>Tier 3</c:v>
                </c:pt>
              </c:strCache>
            </c:strRef>
          </c:cat>
          <c:val>
            <c:numRef>
              <c:f>'TFI Summary'!$B$5:$D$5</c:f>
              <c:numCache>
                <c:formatCode>0%</c:formatCode>
                <c:ptCount val="3"/>
                <c:pt idx="0">
                  <c:v>0</c:v>
                </c:pt>
                <c:pt idx="1">
                  <c:v>0</c:v>
                </c:pt>
                <c:pt idx="2">
                  <c:v>0</c:v>
                </c:pt>
              </c:numCache>
            </c:numRef>
          </c:val>
          <c:extLst>
            <c:ext xmlns:c16="http://schemas.microsoft.com/office/drawing/2014/chart" uri="{C3380CC4-5D6E-409C-BE32-E72D297353CC}">
              <c16:uniqueId val="{00000000-8F5C-442F-AE90-1BBE0D00B75D}"/>
            </c:ext>
          </c:extLst>
        </c:ser>
        <c:ser>
          <c:idx val="1"/>
          <c:order val="1"/>
          <c:tx>
            <c:strRef>
              <c:f>'TFI Summary'!$A$6</c:f>
              <c:strCache>
                <c:ptCount val="1"/>
              </c:strCache>
            </c:strRef>
          </c:tx>
          <c:invertIfNegative val="0"/>
          <c:cat>
            <c:strRef>
              <c:f>'TFI Summary'!$B$4:$D$4</c:f>
              <c:strCache>
                <c:ptCount val="3"/>
                <c:pt idx="0">
                  <c:v>Tier 1</c:v>
                </c:pt>
                <c:pt idx="1">
                  <c:v>Tier 2</c:v>
                </c:pt>
                <c:pt idx="2">
                  <c:v>Tier 3</c:v>
                </c:pt>
              </c:strCache>
            </c:strRef>
          </c:cat>
          <c:val>
            <c:numRef>
              <c:f>'TFI Summary'!$B$6:$D$6</c:f>
              <c:numCache>
                <c:formatCode>0%</c:formatCode>
                <c:ptCount val="3"/>
              </c:numCache>
            </c:numRef>
          </c:val>
          <c:extLst>
            <c:ext xmlns:c16="http://schemas.microsoft.com/office/drawing/2014/chart" uri="{C3380CC4-5D6E-409C-BE32-E72D297353CC}">
              <c16:uniqueId val="{00000001-8F5C-442F-AE90-1BBE0D00B75D}"/>
            </c:ext>
          </c:extLst>
        </c:ser>
        <c:ser>
          <c:idx val="2"/>
          <c:order val="2"/>
          <c:tx>
            <c:strRef>
              <c:f>'TFI Summary'!$A$7</c:f>
              <c:strCache>
                <c:ptCount val="1"/>
              </c:strCache>
            </c:strRef>
          </c:tx>
          <c:invertIfNegative val="0"/>
          <c:cat>
            <c:strRef>
              <c:f>'TFI Summary'!$B$4:$D$4</c:f>
              <c:strCache>
                <c:ptCount val="3"/>
                <c:pt idx="0">
                  <c:v>Tier 1</c:v>
                </c:pt>
                <c:pt idx="1">
                  <c:v>Tier 2</c:v>
                </c:pt>
                <c:pt idx="2">
                  <c:v>Tier 3</c:v>
                </c:pt>
              </c:strCache>
            </c:strRef>
          </c:cat>
          <c:val>
            <c:numRef>
              <c:f>'TFI Summary'!$B$7:$D$7</c:f>
              <c:numCache>
                <c:formatCode>0%</c:formatCode>
                <c:ptCount val="3"/>
              </c:numCache>
            </c:numRef>
          </c:val>
          <c:extLst>
            <c:ext xmlns:c16="http://schemas.microsoft.com/office/drawing/2014/chart" uri="{C3380CC4-5D6E-409C-BE32-E72D297353CC}">
              <c16:uniqueId val="{00000002-8F5C-442F-AE90-1BBE0D00B75D}"/>
            </c:ext>
          </c:extLst>
        </c:ser>
        <c:dLbls>
          <c:showLegendKey val="0"/>
          <c:showVal val="0"/>
          <c:showCatName val="0"/>
          <c:showSerName val="0"/>
          <c:showPercent val="0"/>
          <c:showBubbleSize val="0"/>
        </c:dLbls>
        <c:gapWidth val="150"/>
        <c:axId val="134412928"/>
        <c:axId val="136712576"/>
      </c:barChart>
      <c:catAx>
        <c:axId val="134412928"/>
        <c:scaling>
          <c:orientation val="minMax"/>
        </c:scaling>
        <c:delete val="0"/>
        <c:axPos val="b"/>
        <c:numFmt formatCode="General" sourceLinked="0"/>
        <c:majorTickMark val="none"/>
        <c:minorTickMark val="none"/>
        <c:tickLblPos val="nextTo"/>
        <c:crossAx val="136712576"/>
        <c:crosses val="autoZero"/>
        <c:auto val="1"/>
        <c:lblAlgn val="ctr"/>
        <c:lblOffset val="100"/>
        <c:noMultiLvlLbl val="0"/>
      </c:catAx>
      <c:valAx>
        <c:axId val="136712576"/>
        <c:scaling>
          <c:orientation val="minMax"/>
        </c:scaling>
        <c:delete val="0"/>
        <c:axPos val="l"/>
        <c:majorGridlines/>
        <c:numFmt formatCode="0%" sourceLinked="1"/>
        <c:majorTickMark val="none"/>
        <c:minorTickMark val="none"/>
        <c:tickLblPos val="nextTo"/>
        <c:crossAx val="13441292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TFI Summary of subscale scores</a:t>
            </a:r>
          </a:p>
        </c:rich>
      </c:tx>
      <c:overlay val="0"/>
    </c:title>
    <c:autoTitleDeleted val="0"/>
    <c:plotArea>
      <c:layout/>
      <c:barChart>
        <c:barDir val="col"/>
        <c:grouping val="clustered"/>
        <c:varyColors val="0"/>
        <c:ser>
          <c:idx val="0"/>
          <c:order val="0"/>
          <c:tx>
            <c:strRef>
              <c:f>'TFI Scoring Guide'!$D$3</c:f>
              <c:strCache>
                <c:ptCount val="1"/>
              </c:strCache>
            </c:strRef>
          </c:tx>
          <c:invertIfNegative val="0"/>
          <c:cat>
            <c:multiLvlStrRef>
              <c:f>'Subscale Summary'!$B$3:$C$12</c:f>
              <c:multiLvlStrCache>
                <c:ptCount val="10"/>
                <c:lvl>
                  <c:pt idx="0">
                    <c:v>Teams</c:v>
                  </c:pt>
                  <c:pt idx="1">
                    <c:v>Implementation</c:v>
                  </c:pt>
                  <c:pt idx="2">
                    <c:v>Evaluation</c:v>
                  </c:pt>
                  <c:pt idx="3">
                    <c:v>Teams</c:v>
                  </c:pt>
                  <c:pt idx="4">
                    <c:v>Interventions</c:v>
                  </c:pt>
                  <c:pt idx="5">
                    <c:v>Evaluation</c:v>
                  </c:pt>
                  <c:pt idx="6">
                    <c:v>Teams</c:v>
                  </c:pt>
                  <c:pt idx="7">
                    <c:v>Resources</c:v>
                  </c:pt>
                  <c:pt idx="8">
                    <c:v>Support Plans</c:v>
                  </c:pt>
                  <c:pt idx="9">
                    <c:v>Evaluation</c:v>
                  </c:pt>
                </c:lvl>
                <c:lvl>
                  <c:pt idx="0">
                    <c:v>Tier 1</c:v>
                  </c:pt>
                  <c:pt idx="3">
                    <c:v>Tier 2</c:v>
                  </c:pt>
                  <c:pt idx="6">
                    <c:v>Tier 3</c:v>
                  </c:pt>
                </c:lvl>
              </c:multiLvlStrCache>
            </c:multiLvlStrRef>
          </c:cat>
          <c:val>
            <c:numRef>
              <c:f>'Subscale Summary'!$D$3:$D$12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6CF8-404F-975B-478DE8074DD0}"/>
            </c:ext>
          </c:extLst>
        </c:ser>
        <c:dLbls>
          <c:showLegendKey val="0"/>
          <c:showVal val="0"/>
          <c:showCatName val="0"/>
          <c:showSerName val="0"/>
          <c:showPercent val="0"/>
          <c:showBubbleSize val="0"/>
        </c:dLbls>
        <c:gapWidth val="150"/>
        <c:axId val="137061120"/>
        <c:axId val="137062656"/>
      </c:barChart>
      <c:catAx>
        <c:axId val="137061120"/>
        <c:scaling>
          <c:orientation val="minMax"/>
        </c:scaling>
        <c:delete val="0"/>
        <c:axPos val="b"/>
        <c:numFmt formatCode="General" sourceLinked="0"/>
        <c:majorTickMark val="none"/>
        <c:minorTickMark val="none"/>
        <c:tickLblPos val="nextTo"/>
        <c:crossAx val="137062656"/>
        <c:crosses val="autoZero"/>
        <c:auto val="1"/>
        <c:lblAlgn val="ctr"/>
        <c:lblOffset val="100"/>
        <c:noMultiLvlLbl val="0"/>
      </c:catAx>
      <c:valAx>
        <c:axId val="137062656"/>
        <c:scaling>
          <c:orientation val="minMax"/>
        </c:scaling>
        <c:delete val="0"/>
        <c:axPos val="l"/>
        <c:majorGridlines/>
        <c:numFmt formatCode="0%" sourceLinked="1"/>
        <c:majorTickMark val="none"/>
        <c:minorTickMark val="none"/>
        <c:tickLblPos val="nextTo"/>
        <c:crossAx val="13706112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104775</xdr:colOff>
      <xdr:row>8</xdr:row>
      <xdr:rowOff>109535</xdr:rowOff>
    </xdr:from>
    <xdr:to>
      <xdr:col>9</xdr:col>
      <xdr:colOff>266701</xdr:colOff>
      <xdr:row>25</xdr:row>
      <xdr:rowOff>66674</xdr:rowOff>
    </xdr:to>
    <xdr:graphicFrame macro="">
      <xdr:nvGraphicFramePr>
        <xdr:cNvPr id="27" name="Chart 26">
          <a:extLst>
            <a:ext uri="{FF2B5EF4-FFF2-40B4-BE49-F238E27FC236}">
              <a16:creationId xmlns:a16="http://schemas.microsoft.com/office/drawing/2014/main" id="{00000000-0008-0000-0100-00001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26</xdr:row>
      <xdr:rowOff>109537</xdr:rowOff>
    </xdr:from>
    <xdr:to>
      <xdr:col>9</xdr:col>
      <xdr:colOff>257175</xdr:colOff>
      <xdr:row>44</xdr:row>
      <xdr:rowOff>47625</xdr:rowOff>
    </xdr:to>
    <xdr:graphicFrame macro="">
      <xdr:nvGraphicFramePr>
        <xdr:cNvPr id="31" name="Chart 30">
          <a:extLst>
            <a:ext uri="{FF2B5EF4-FFF2-40B4-BE49-F238E27FC236}">
              <a16:creationId xmlns:a16="http://schemas.microsoft.com/office/drawing/2014/main" id="{00000000-0008-0000-0100-00001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0.89345</cdr:x>
      <cdr:y>0.26081</cdr:y>
    </cdr:from>
    <cdr:to>
      <cdr:x>1</cdr:x>
      <cdr:y>0.54695</cdr:y>
    </cdr:to>
    <cdr:sp macro="" textlink="">
      <cdr:nvSpPr>
        <cdr:cNvPr id="2" name="TextBox 1"/>
        <cdr:cNvSpPr txBox="1"/>
      </cdr:nvSpPr>
      <cdr:spPr>
        <a:xfrm xmlns:a="http://schemas.openxmlformats.org/drawingml/2006/main">
          <a:off x="8096250" y="83344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0.7303</cdr:x>
      <cdr:y>0.01937</cdr:y>
    </cdr:from>
    <cdr:to>
      <cdr:x>0.84906</cdr:x>
      <cdr:y>0.10879</cdr:y>
    </cdr:to>
    <cdr:sp macro="" textlink="">
      <cdr:nvSpPr>
        <cdr:cNvPr id="3" name="TextBox 2"/>
        <cdr:cNvSpPr txBox="1"/>
      </cdr:nvSpPr>
      <cdr:spPr>
        <a:xfrm xmlns:a="http://schemas.openxmlformats.org/drawingml/2006/main">
          <a:off x="6267450" y="61915"/>
          <a:ext cx="101917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0.73696</cdr:x>
      <cdr:y>0.01937</cdr:y>
    </cdr:from>
    <cdr:to>
      <cdr:x>0.8879</cdr:x>
      <cdr:y>0.12966</cdr:y>
    </cdr:to>
    <cdr:sp macro="" textlink="">
      <cdr:nvSpPr>
        <cdr:cNvPr id="4" name="TextBox 3"/>
        <cdr:cNvSpPr txBox="1"/>
      </cdr:nvSpPr>
      <cdr:spPr>
        <a:xfrm xmlns:a="http://schemas.openxmlformats.org/drawingml/2006/main">
          <a:off x="6324600" y="61915"/>
          <a:ext cx="1295400" cy="3524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0.70699</cdr:x>
      <cdr:y>0.0313</cdr:y>
    </cdr:from>
    <cdr:to>
      <cdr:x>0.90122</cdr:x>
      <cdr:y>0.1237</cdr:y>
    </cdr:to>
    <cdr:sp macro="" textlink="">
      <cdr:nvSpPr>
        <cdr:cNvPr id="5" name="TextBox 4"/>
        <cdr:cNvSpPr txBox="1"/>
      </cdr:nvSpPr>
      <cdr:spPr>
        <a:xfrm xmlns:a="http://schemas.openxmlformats.org/drawingml/2006/main">
          <a:off x="6067425" y="100015"/>
          <a:ext cx="1666875"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0.73918</cdr:x>
      <cdr:y>0.01043</cdr:y>
    </cdr:from>
    <cdr:to>
      <cdr:x>0.90899</cdr:x>
      <cdr:y>0.15052</cdr:y>
    </cdr:to>
    <cdr:sp macro="" textlink="">
      <cdr:nvSpPr>
        <cdr:cNvPr id="6" name="TextBox 5"/>
        <cdr:cNvSpPr txBox="1"/>
      </cdr:nvSpPr>
      <cdr:spPr>
        <a:xfrm xmlns:a="http://schemas.openxmlformats.org/drawingml/2006/main">
          <a:off x="6343650" y="33340"/>
          <a:ext cx="1457325" cy="447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133349</xdr:colOff>
      <xdr:row>12</xdr:row>
      <xdr:rowOff>128586</xdr:rowOff>
    </xdr:from>
    <xdr:to>
      <xdr:col>10</xdr:col>
      <xdr:colOff>257175</xdr:colOff>
      <xdr:row>38</xdr:row>
      <xdr:rowOff>152400</xdr:rowOff>
    </xdr:to>
    <xdr:graphicFrame macro="">
      <xdr:nvGraphicFramePr>
        <xdr:cNvPr id="22" name="Chart 21">
          <a:extLst>
            <a:ext uri="{FF2B5EF4-FFF2-40B4-BE49-F238E27FC236}">
              <a16:creationId xmlns:a16="http://schemas.microsoft.com/office/drawing/2014/main" id="{00000000-0008-0000-02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1"/>
  <sheetViews>
    <sheetView tabSelected="1" workbookViewId="0">
      <selection activeCell="B3" sqref="B3"/>
    </sheetView>
  </sheetViews>
  <sheetFormatPr defaultRowHeight="14.25"/>
  <cols>
    <col min="1" max="1" width="19" style="9" customWidth="1"/>
    <col min="2" max="2" width="20.28515625" style="9" customWidth="1"/>
    <col min="3" max="3" width="52.85546875" style="9" customWidth="1"/>
    <col min="4" max="4" width="14.7109375" style="9" customWidth="1"/>
    <col min="5" max="6" width="9.140625" style="9"/>
    <col min="7" max="7" width="16.85546875" style="9" customWidth="1"/>
    <col min="8" max="16384" width="9.140625" style="9"/>
  </cols>
  <sheetData>
    <row r="1" spans="1:5" ht="18">
      <c r="A1" s="123" t="s">
        <v>0</v>
      </c>
      <c r="B1" s="124"/>
      <c r="C1" s="124"/>
      <c r="D1" s="125"/>
    </row>
    <row r="2" spans="1:5" ht="15" thickBot="1">
      <c r="A2" s="19"/>
      <c r="D2" s="20"/>
    </row>
    <row r="3" spans="1:5" ht="30.75" customHeight="1">
      <c r="A3" s="92" t="s">
        <v>1</v>
      </c>
      <c r="B3" s="93"/>
      <c r="C3" s="94" t="s">
        <v>2</v>
      </c>
      <c r="D3" s="91"/>
    </row>
    <row r="4" spans="1:5" ht="15.75" thickBot="1">
      <c r="A4" s="19"/>
      <c r="C4" s="95" t="s">
        <v>3</v>
      </c>
      <c r="D4" s="96"/>
    </row>
    <row r="5" spans="1:5" ht="15" thickBot="1">
      <c r="A5" s="21"/>
      <c r="B5" s="22"/>
      <c r="C5" s="22"/>
      <c r="D5" s="23"/>
    </row>
    <row r="6" spans="1:5" ht="15" customHeight="1" thickBot="1">
      <c r="A6" s="37" t="s">
        <v>4</v>
      </c>
      <c r="B6" s="28" t="s">
        <v>5</v>
      </c>
      <c r="C6" s="28" t="s">
        <v>6</v>
      </c>
      <c r="D6" s="52"/>
    </row>
    <row r="7" spans="1:5" ht="15" customHeight="1" thickBot="1">
      <c r="A7" s="129" t="s">
        <v>7</v>
      </c>
      <c r="B7" s="31"/>
      <c r="C7" s="30" t="s">
        <v>8</v>
      </c>
      <c r="D7" s="53">
        <f>SUM(D8,D11,D21)</f>
        <v>0</v>
      </c>
      <c r="E7" s="10"/>
    </row>
    <row r="8" spans="1:5" ht="15" customHeight="1">
      <c r="A8" s="130"/>
      <c r="B8" s="32"/>
      <c r="C8" s="29" t="s">
        <v>9</v>
      </c>
      <c r="D8" s="73">
        <f>SUM(D9:D10)</f>
        <v>0</v>
      </c>
      <c r="E8" s="10"/>
    </row>
    <row r="9" spans="1:5" ht="96.75" customHeight="1">
      <c r="A9" s="130"/>
      <c r="B9" s="33">
        <v>1.1000000000000001</v>
      </c>
      <c r="C9" s="11" t="s">
        <v>10</v>
      </c>
      <c r="D9" s="14"/>
      <c r="E9" s="10"/>
    </row>
    <row r="10" spans="1:5" ht="48">
      <c r="A10" s="130"/>
      <c r="B10" s="33">
        <v>1.2</v>
      </c>
      <c r="C10" s="11" t="s">
        <v>11</v>
      </c>
      <c r="D10" s="14"/>
      <c r="E10" s="10"/>
    </row>
    <row r="11" spans="1:5">
      <c r="A11" s="130"/>
      <c r="B11" s="34"/>
      <c r="C11" s="12" t="s">
        <v>12</v>
      </c>
      <c r="D11" s="15">
        <f>SUM(D12:D20)</f>
        <v>0</v>
      </c>
      <c r="E11" s="10"/>
    </row>
    <row r="12" spans="1:5" ht="48" customHeight="1">
      <c r="A12" s="130"/>
      <c r="B12" s="33">
        <v>1.3</v>
      </c>
      <c r="C12" s="11" t="s">
        <v>13</v>
      </c>
      <c r="D12" s="14"/>
      <c r="E12" s="10"/>
    </row>
    <row r="13" spans="1:5" ht="38.25" customHeight="1">
      <c r="A13" s="130"/>
      <c r="B13" s="33">
        <v>1.4</v>
      </c>
      <c r="C13" s="11" t="s">
        <v>14</v>
      </c>
      <c r="D13" s="14"/>
      <c r="E13" s="10"/>
    </row>
    <row r="14" spans="1:5" ht="69.75" customHeight="1">
      <c r="A14" s="130"/>
      <c r="B14" s="33">
        <v>1.5</v>
      </c>
      <c r="C14" s="11" t="s">
        <v>15</v>
      </c>
      <c r="D14" s="14"/>
      <c r="E14" s="10"/>
    </row>
    <row r="15" spans="1:5" ht="60">
      <c r="A15" s="130"/>
      <c r="B15" s="33">
        <v>1.6</v>
      </c>
      <c r="C15" s="11" t="s">
        <v>16</v>
      </c>
      <c r="D15" s="14"/>
      <c r="E15" s="10"/>
    </row>
    <row r="16" spans="1:5" ht="72">
      <c r="A16" s="130"/>
      <c r="B16" s="33">
        <v>1.7</v>
      </c>
      <c r="C16" s="11" t="s">
        <v>17</v>
      </c>
      <c r="D16" s="14"/>
      <c r="E16" s="10"/>
    </row>
    <row r="17" spans="1:5" ht="48">
      <c r="A17" s="130"/>
      <c r="B17" s="33">
        <v>1.8</v>
      </c>
      <c r="C17" s="11" t="s">
        <v>18</v>
      </c>
      <c r="D17" s="14"/>
      <c r="E17" s="10"/>
    </row>
    <row r="18" spans="1:5" ht="72">
      <c r="A18" s="130"/>
      <c r="B18" s="33">
        <v>1.9</v>
      </c>
      <c r="C18" s="11" t="s">
        <v>19</v>
      </c>
      <c r="D18" s="14"/>
      <c r="E18" s="10"/>
    </row>
    <row r="19" spans="1:5" ht="60">
      <c r="A19" s="130"/>
      <c r="B19" s="35">
        <v>1.1000000000000001</v>
      </c>
      <c r="C19" s="11" t="s">
        <v>20</v>
      </c>
      <c r="D19" s="14"/>
      <c r="E19" s="10"/>
    </row>
    <row r="20" spans="1:5" ht="48">
      <c r="A20" s="130"/>
      <c r="B20" s="33">
        <v>1.1100000000000001</v>
      </c>
      <c r="C20" s="11" t="s">
        <v>21</v>
      </c>
      <c r="D20" s="14"/>
      <c r="E20" s="10"/>
    </row>
    <row r="21" spans="1:5">
      <c r="A21" s="130"/>
      <c r="B21" s="36"/>
      <c r="C21" s="12" t="s">
        <v>22</v>
      </c>
      <c r="D21" s="15">
        <f>SUM(D22:D25)</f>
        <v>0</v>
      </c>
      <c r="E21" s="10"/>
    </row>
    <row r="22" spans="1:5" ht="48">
      <c r="A22" s="130"/>
      <c r="B22" s="33">
        <v>1.1200000000000001</v>
      </c>
      <c r="C22" s="11" t="s">
        <v>23</v>
      </c>
      <c r="D22" s="14"/>
      <c r="E22" s="10"/>
    </row>
    <row r="23" spans="1:5" ht="40.5" customHeight="1">
      <c r="A23" s="130"/>
      <c r="B23" s="33">
        <v>1.1299999999999999</v>
      </c>
      <c r="C23" s="11" t="s">
        <v>24</v>
      </c>
      <c r="D23" s="14"/>
      <c r="E23" s="10"/>
    </row>
    <row r="24" spans="1:5" ht="24">
      <c r="A24" s="130"/>
      <c r="B24" s="33">
        <v>1.1399999999999999</v>
      </c>
      <c r="C24" s="11" t="s">
        <v>25</v>
      </c>
      <c r="D24" s="14"/>
      <c r="E24" s="10"/>
    </row>
    <row r="25" spans="1:5" ht="60.75" thickBot="1">
      <c r="A25" s="131"/>
      <c r="B25" s="38">
        <v>1.1499999999999999</v>
      </c>
      <c r="C25" s="39" t="s">
        <v>26</v>
      </c>
      <c r="D25" s="48"/>
      <c r="E25" s="10"/>
    </row>
    <row r="26" spans="1:5" ht="15.75" thickBot="1">
      <c r="A26" s="126" t="s">
        <v>27</v>
      </c>
      <c r="B26" s="42"/>
      <c r="C26" s="43" t="s">
        <v>28</v>
      </c>
      <c r="D26" s="51">
        <f>SUM(D27,D32,D38)</f>
        <v>0</v>
      </c>
      <c r="E26" s="10"/>
    </row>
    <row r="27" spans="1:5">
      <c r="A27" s="127"/>
      <c r="B27" s="40"/>
      <c r="C27" s="41" t="s">
        <v>9</v>
      </c>
      <c r="D27" s="49">
        <f>SUM(D28:D31)</f>
        <v>0</v>
      </c>
      <c r="E27" s="10"/>
    </row>
    <row r="28" spans="1:5" ht="72">
      <c r="A28" s="127"/>
      <c r="B28" s="33">
        <v>2.1</v>
      </c>
      <c r="C28" s="11" t="s">
        <v>29</v>
      </c>
      <c r="D28" s="14"/>
      <c r="E28" s="10"/>
    </row>
    <row r="29" spans="1:5" ht="36">
      <c r="A29" s="127"/>
      <c r="B29" s="33">
        <v>2.2000000000000002</v>
      </c>
      <c r="C29" s="11" t="s">
        <v>30</v>
      </c>
      <c r="D29" s="14"/>
      <c r="E29" s="10"/>
    </row>
    <row r="30" spans="1:5" ht="60">
      <c r="A30" s="127"/>
      <c r="B30" s="33">
        <v>2.2999999999999998</v>
      </c>
      <c r="C30" s="11" t="s">
        <v>31</v>
      </c>
      <c r="D30" s="14"/>
      <c r="E30" s="10"/>
    </row>
    <row r="31" spans="1:5" ht="36">
      <c r="A31" s="127"/>
      <c r="B31" s="33">
        <v>2.4</v>
      </c>
      <c r="C31" s="11" t="s">
        <v>32</v>
      </c>
      <c r="D31" s="14"/>
      <c r="E31" s="10"/>
    </row>
    <row r="32" spans="1:5">
      <c r="A32" s="127"/>
      <c r="B32" s="34"/>
      <c r="C32" s="12" t="s">
        <v>33</v>
      </c>
      <c r="D32" s="15">
        <f>SUM(D33:D37)</f>
        <v>0</v>
      </c>
      <c r="E32" s="10"/>
    </row>
    <row r="33" spans="1:5" ht="36">
      <c r="A33" s="127"/>
      <c r="B33" s="33">
        <v>2.5</v>
      </c>
      <c r="C33" s="11" t="s">
        <v>34</v>
      </c>
      <c r="D33" s="14"/>
      <c r="E33" s="10"/>
    </row>
    <row r="34" spans="1:5" ht="60">
      <c r="A34" s="127"/>
      <c r="B34" s="33">
        <v>2.6</v>
      </c>
      <c r="C34" s="11" t="s">
        <v>35</v>
      </c>
      <c r="D34" s="14"/>
      <c r="E34" s="10"/>
    </row>
    <row r="35" spans="1:5" ht="48">
      <c r="A35" s="127"/>
      <c r="B35" s="33">
        <v>2.7</v>
      </c>
      <c r="C35" s="11" t="s">
        <v>36</v>
      </c>
      <c r="D35" s="14"/>
      <c r="E35" s="10"/>
    </row>
    <row r="36" spans="1:5" ht="36">
      <c r="A36" s="127"/>
      <c r="B36" s="33">
        <v>2.8</v>
      </c>
      <c r="C36" s="11" t="s">
        <v>37</v>
      </c>
      <c r="D36" s="14"/>
      <c r="E36" s="10"/>
    </row>
    <row r="37" spans="1:5" ht="36">
      <c r="A37" s="127"/>
      <c r="B37" s="33">
        <v>2.9</v>
      </c>
      <c r="C37" s="11" t="s">
        <v>38</v>
      </c>
      <c r="D37" s="14"/>
      <c r="E37" s="10"/>
    </row>
    <row r="38" spans="1:5">
      <c r="A38" s="127"/>
      <c r="B38" s="34"/>
      <c r="C38" s="12" t="s">
        <v>22</v>
      </c>
      <c r="D38" s="15">
        <f>SUM(D39:D42)</f>
        <v>0</v>
      </c>
      <c r="E38" s="10"/>
    </row>
    <row r="39" spans="1:5" ht="36">
      <c r="A39" s="127"/>
      <c r="B39" s="35">
        <v>2.1</v>
      </c>
      <c r="C39" s="11" t="s">
        <v>39</v>
      </c>
      <c r="D39" s="14"/>
      <c r="E39" s="10"/>
    </row>
    <row r="40" spans="1:5" ht="48">
      <c r="A40" s="127"/>
      <c r="B40" s="33">
        <v>2.11</v>
      </c>
      <c r="C40" s="11" t="s">
        <v>40</v>
      </c>
      <c r="D40" s="14"/>
      <c r="E40" s="10"/>
    </row>
    <row r="41" spans="1:5" ht="24">
      <c r="A41" s="127"/>
      <c r="B41" s="33">
        <v>2.12</v>
      </c>
      <c r="C41" s="11" t="s">
        <v>41</v>
      </c>
      <c r="D41" s="14"/>
      <c r="E41" s="10"/>
    </row>
    <row r="42" spans="1:5" ht="72.75" thickBot="1">
      <c r="A42" s="128"/>
      <c r="B42" s="38">
        <v>2.13</v>
      </c>
      <c r="C42" s="39" t="s">
        <v>42</v>
      </c>
      <c r="D42" s="48"/>
      <c r="E42" s="10"/>
    </row>
    <row r="43" spans="1:5" ht="15.75" thickBot="1">
      <c r="A43" s="120" t="s">
        <v>43</v>
      </c>
      <c r="B43" s="46"/>
      <c r="C43" s="47" t="s">
        <v>44</v>
      </c>
      <c r="D43" s="50">
        <f>SUM(D44,D49,D60)</f>
        <v>0</v>
      </c>
      <c r="E43" s="10"/>
    </row>
    <row r="44" spans="1:5" ht="15" customHeight="1">
      <c r="A44" s="121"/>
      <c r="B44" s="40"/>
      <c r="C44" s="41" t="s">
        <v>9</v>
      </c>
      <c r="D44" s="49">
        <f>SUM(D45:D48)</f>
        <v>0</v>
      </c>
      <c r="E44" s="10"/>
    </row>
    <row r="45" spans="1:5" ht="99.75" customHeight="1">
      <c r="A45" s="121"/>
      <c r="B45" s="33">
        <v>3.1</v>
      </c>
      <c r="C45" s="11" t="s">
        <v>45</v>
      </c>
      <c r="D45" s="14"/>
      <c r="E45" s="10"/>
    </row>
    <row r="46" spans="1:5" ht="39.75" customHeight="1">
      <c r="A46" s="121"/>
      <c r="B46" s="33">
        <v>3.2</v>
      </c>
      <c r="C46" s="11" t="s">
        <v>46</v>
      </c>
      <c r="D46" s="14"/>
      <c r="E46" s="10"/>
    </row>
    <row r="47" spans="1:5" ht="51.75" customHeight="1">
      <c r="A47" s="121"/>
      <c r="B47" s="33">
        <v>3.3</v>
      </c>
      <c r="C47" s="11" t="s">
        <v>47</v>
      </c>
      <c r="D47" s="14"/>
      <c r="E47" s="10"/>
    </row>
    <row r="48" spans="1:5" ht="57" customHeight="1">
      <c r="A48" s="121"/>
      <c r="B48" s="33">
        <v>3.4</v>
      </c>
      <c r="C48" s="11" t="s">
        <v>48</v>
      </c>
      <c r="D48" s="14"/>
      <c r="E48" s="10"/>
    </row>
    <row r="49" spans="1:5" ht="15" customHeight="1">
      <c r="A49" s="121"/>
      <c r="B49" s="34"/>
      <c r="C49" s="12" t="s">
        <v>49</v>
      </c>
      <c r="D49" s="15">
        <f>SUM(D50:D52)</f>
        <v>0</v>
      </c>
      <c r="E49" s="10"/>
    </row>
    <row r="50" spans="1:5" ht="42.75" customHeight="1">
      <c r="A50" s="121"/>
      <c r="B50" s="33">
        <v>3.5</v>
      </c>
      <c r="C50" s="11" t="s">
        <v>50</v>
      </c>
      <c r="D50" s="14"/>
      <c r="E50" s="10"/>
    </row>
    <row r="51" spans="1:5" ht="60.75" customHeight="1">
      <c r="A51" s="121"/>
      <c r="B51" s="33">
        <v>3.6</v>
      </c>
      <c r="C51" s="11" t="s">
        <v>51</v>
      </c>
      <c r="D51" s="14"/>
      <c r="E51" s="10"/>
    </row>
    <row r="52" spans="1:5" ht="36.75" customHeight="1">
      <c r="A52" s="121"/>
      <c r="B52" s="33">
        <v>3.7</v>
      </c>
      <c r="C52" s="11" t="s">
        <v>52</v>
      </c>
      <c r="D52" s="14"/>
      <c r="E52" s="10"/>
    </row>
    <row r="53" spans="1:5" ht="15" customHeight="1">
      <c r="A53" s="121"/>
      <c r="B53" s="34"/>
      <c r="C53" s="12" t="s">
        <v>53</v>
      </c>
      <c r="D53" s="15">
        <f>SUM(D54:D59)</f>
        <v>0</v>
      </c>
      <c r="E53" s="10"/>
    </row>
    <row r="54" spans="1:5" ht="48.75" customHeight="1">
      <c r="A54" s="121"/>
      <c r="B54" s="33">
        <v>3.8</v>
      </c>
      <c r="C54" s="11" t="s">
        <v>54</v>
      </c>
      <c r="D54" s="14"/>
      <c r="E54" s="10"/>
    </row>
    <row r="55" spans="1:5" ht="60.75" customHeight="1">
      <c r="A55" s="121"/>
      <c r="B55" s="33">
        <v>3.9</v>
      </c>
      <c r="C55" s="11" t="s">
        <v>55</v>
      </c>
      <c r="D55" s="14"/>
      <c r="E55" s="10"/>
    </row>
    <row r="56" spans="1:5" ht="60.75" customHeight="1">
      <c r="A56" s="121"/>
      <c r="B56" s="33">
        <v>3.1</v>
      </c>
      <c r="C56" s="11" t="s">
        <v>56</v>
      </c>
      <c r="D56" s="14"/>
      <c r="E56" s="10"/>
    </row>
    <row r="57" spans="1:5" ht="74.25" customHeight="1">
      <c r="A57" s="121"/>
      <c r="B57" s="33">
        <v>3.11</v>
      </c>
      <c r="C57" s="11" t="s">
        <v>57</v>
      </c>
      <c r="D57" s="14"/>
      <c r="E57" s="10"/>
    </row>
    <row r="58" spans="1:5" ht="61.5" customHeight="1">
      <c r="A58" s="121"/>
      <c r="B58" s="33">
        <v>3.12</v>
      </c>
      <c r="C58" s="11" t="s">
        <v>58</v>
      </c>
      <c r="D58" s="14"/>
      <c r="E58" s="10"/>
    </row>
    <row r="59" spans="1:5" ht="36.75" customHeight="1">
      <c r="A59" s="121"/>
      <c r="B59" s="33">
        <v>3.13</v>
      </c>
      <c r="C59" s="11" t="s">
        <v>59</v>
      </c>
      <c r="D59" s="14"/>
      <c r="E59" s="10"/>
    </row>
    <row r="60" spans="1:5" ht="15" customHeight="1">
      <c r="A60" s="121"/>
      <c r="B60" s="44"/>
      <c r="C60" s="13" t="s">
        <v>22</v>
      </c>
      <c r="D60" s="16">
        <f>SUM(D61:D64)</f>
        <v>0</v>
      </c>
      <c r="E60" s="10"/>
    </row>
    <row r="61" spans="1:5" ht="36.75" customHeight="1">
      <c r="A61" s="121"/>
      <c r="B61" s="33">
        <v>3.14</v>
      </c>
      <c r="C61" s="11" t="s">
        <v>60</v>
      </c>
      <c r="D61" s="14"/>
      <c r="E61" s="10"/>
    </row>
    <row r="62" spans="1:5" ht="61.5" customHeight="1">
      <c r="A62" s="121"/>
      <c r="B62" s="33">
        <v>3.15</v>
      </c>
      <c r="C62" s="11" t="s">
        <v>61</v>
      </c>
      <c r="D62" s="14"/>
      <c r="E62" s="10"/>
    </row>
    <row r="63" spans="1:5" ht="36.75" customHeight="1">
      <c r="A63" s="121"/>
      <c r="B63" s="33">
        <v>3.16</v>
      </c>
      <c r="C63" s="11" t="s">
        <v>62</v>
      </c>
      <c r="D63" s="14"/>
      <c r="E63" s="10"/>
    </row>
    <row r="64" spans="1:5" ht="49.5" customHeight="1" thickBot="1">
      <c r="A64" s="122"/>
      <c r="B64" s="45">
        <v>3.17</v>
      </c>
      <c r="C64" s="17" t="s">
        <v>63</v>
      </c>
      <c r="D64" s="18">
        <v>0</v>
      </c>
      <c r="E64" s="10"/>
    </row>
    <row r="65" spans="1:5" ht="15" thickBot="1"/>
    <row r="66" spans="1:5" ht="15">
      <c r="A66" s="86"/>
      <c r="B66" s="87" t="s">
        <v>64</v>
      </c>
      <c r="C66" s="88" t="s">
        <v>65</v>
      </c>
      <c r="D66" s="88" t="s">
        <v>66</v>
      </c>
      <c r="E66" s="89" t="s">
        <v>67</v>
      </c>
    </row>
    <row r="67" spans="1:5" ht="24" customHeight="1">
      <c r="A67" s="85" t="s">
        <v>68</v>
      </c>
      <c r="B67" s="75" t="s">
        <v>69</v>
      </c>
      <c r="C67" s="76" t="s">
        <v>70</v>
      </c>
      <c r="D67" s="77">
        <f>D7</f>
        <v>0</v>
      </c>
      <c r="E67" s="78">
        <f>D67/30</f>
        <v>0</v>
      </c>
    </row>
    <row r="68" spans="1:5" ht="21" customHeight="1">
      <c r="A68" s="79"/>
      <c r="B68" s="75" t="s">
        <v>71</v>
      </c>
      <c r="C68" s="76" t="s">
        <v>72</v>
      </c>
      <c r="D68" s="76">
        <f>D26</f>
        <v>0</v>
      </c>
      <c r="E68" s="80">
        <f>D68/26</f>
        <v>0</v>
      </c>
    </row>
    <row r="69" spans="1:5" ht="24" customHeight="1" thickBot="1">
      <c r="A69" s="81"/>
      <c r="B69" s="82" t="s">
        <v>73</v>
      </c>
      <c r="C69" s="83" t="s">
        <v>74</v>
      </c>
      <c r="D69" s="83">
        <f>D43</f>
        <v>0</v>
      </c>
      <c r="E69" s="84">
        <f>D69/34</f>
        <v>0</v>
      </c>
    </row>
    <row r="70" spans="1:5" ht="15" thickBot="1"/>
    <row r="71" spans="1:5" ht="15.75" thickBot="1">
      <c r="A71" s="90"/>
      <c r="B71" s="28" t="s">
        <v>4</v>
      </c>
      <c r="C71" s="28" t="s">
        <v>75</v>
      </c>
      <c r="D71" s="28" t="s">
        <v>66</v>
      </c>
      <c r="E71" s="102" t="s">
        <v>67</v>
      </c>
    </row>
    <row r="72" spans="1:5" ht="24" customHeight="1">
      <c r="A72" s="100" t="s">
        <v>76</v>
      </c>
      <c r="B72" s="74" t="s">
        <v>77</v>
      </c>
      <c r="C72" s="103" t="s">
        <v>78</v>
      </c>
      <c r="D72" s="104">
        <f>D8</f>
        <v>0</v>
      </c>
      <c r="E72" s="105">
        <f>D72/4</f>
        <v>0</v>
      </c>
    </row>
    <row r="73" spans="1:5" ht="21" customHeight="1">
      <c r="A73" s="101"/>
      <c r="B73" s="79"/>
      <c r="C73" s="76" t="s">
        <v>79</v>
      </c>
      <c r="D73" s="76">
        <f>D11</f>
        <v>0</v>
      </c>
      <c r="E73" s="80">
        <f>D73/18</f>
        <v>0</v>
      </c>
    </row>
    <row r="74" spans="1:5" ht="21" customHeight="1" thickBot="1">
      <c r="A74" s="101"/>
      <c r="B74" s="81"/>
      <c r="C74" s="83" t="s">
        <v>80</v>
      </c>
      <c r="D74" s="83">
        <f>D21</f>
        <v>0</v>
      </c>
      <c r="E74" s="84">
        <f>D74/8</f>
        <v>0</v>
      </c>
    </row>
    <row r="75" spans="1:5" ht="21" customHeight="1">
      <c r="A75" s="101"/>
      <c r="B75" s="74" t="s">
        <v>71</v>
      </c>
      <c r="C75" s="103" t="s">
        <v>78</v>
      </c>
      <c r="D75" s="103">
        <f>D27</f>
        <v>0</v>
      </c>
      <c r="E75" s="105">
        <f>D75/8</f>
        <v>0</v>
      </c>
    </row>
    <row r="76" spans="1:5" ht="21" customHeight="1">
      <c r="A76" s="101"/>
      <c r="B76" s="79"/>
      <c r="C76" s="76" t="s">
        <v>81</v>
      </c>
      <c r="D76" s="76">
        <f>D32</f>
        <v>0</v>
      </c>
      <c r="E76" s="80">
        <f>D76/10</f>
        <v>0</v>
      </c>
    </row>
    <row r="77" spans="1:5" ht="21" customHeight="1" thickBot="1">
      <c r="A77" s="101"/>
      <c r="B77" s="81"/>
      <c r="C77" s="83" t="s">
        <v>80</v>
      </c>
      <c r="D77" s="83">
        <f>D38</f>
        <v>0</v>
      </c>
      <c r="E77" s="84">
        <f>D77/8</f>
        <v>0</v>
      </c>
    </row>
    <row r="78" spans="1:5" ht="21" customHeight="1">
      <c r="A78" s="101"/>
      <c r="B78" s="74" t="s">
        <v>73</v>
      </c>
      <c r="C78" s="103" t="s">
        <v>78</v>
      </c>
      <c r="D78" s="103">
        <f>D44</f>
        <v>0</v>
      </c>
      <c r="E78" s="105">
        <f>D78/8</f>
        <v>0</v>
      </c>
    </row>
    <row r="79" spans="1:5" ht="21" customHeight="1">
      <c r="A79" s="101"/>
      <c r="B79" s="79"/>
      <c r="C79" s="76" t="s">
        <v>82</v>
      </c>
      <c r="D79" s="76">
        <f>D49</f>
        <v>0</v>
      </c>
      <c r="E79" s="80">
        <f>D79/6</f>
        <v>0</v>
      </c>
    </row>
    <row r="80" spans="1:5" ht="21" customHeight="1">
      <c r="A80" s="101"/>
      <c r="B80" s="79"/>
      <c r="C80" s="76" t="s">
        <v>83</v>
      </c>
      <c r="D80" s="76">
        <f>D53</f>
        <v>0</v>
      </c>
      <c r="E80" s="80">
        <f>D80/12</f>
        <v>0</v>
      </c>
    </row>
    <row r="81" spans="1:5" ht="21" customHeight="1" thickBot="1">
      <c r="A81" s="106"/>
      <c r="B81" s="81"/>
      <c r="C81" s="83" t="s">
        <v>80</v>
      </c>
      <c r="D81" s="83">
        <f>D60</f>
        <v>0</v>
      </c>
      <c r="E81" s="84">
        <f>D81/8</f>
        <v>0</v>
      </c>
    </row>
  </sheetData>
  <mergeCells count="4">
    <mergeCell ref="A43:A64"/>
    <mergeCell ref="A1:D1"/>
    <mergeCell ref="A26:A42"/>
    <mergeCell ref="A7:A25"/>
  </mergeCells>
  <pageMargins left="0.7" right="0.7" top="0.75" bottom="0.75" header="0.3" footer="0.3"/>
  <pageSetup paperSize="9" orientation="portrait" r:id="rId1"/>
  <ignoredErrors>
    <ignoredError sqref="E7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1"/>
  <sheetViews>
    <sheetView workbookViewId="0">
      <selection activeCell="A6" sqref="A6"/>
    </sheetView>
  </sheetViews>
  <sheetFormatPr defaultRowHeight="15"/>
  <cols>
    <col min="1" max="1" width="11.5703125" customWidth="1"/>
    <col min="2" max="2" width="23" customWidth="1"/>
    <col min="3" max="3" width="23.7109375" customWidth="1"/>
    <col min="4" max="4" width="24.7109375" customWidth="1"/>
  </cols>
  <sheetData>
    <row r="1" spans="1:12" ht="53.25" customHeight="1" thickBot="1">
      <c r="A1" s="132" t="s">
        <v>84</v>
      </c>
      <c r="B1" s="133"/>
      <c r="C1" s="134"/>
      <c r="D1" s="134"/>
      <c r="E1" s="134"/>
      <c r="F1" s="134"/>
      <c r="G1" s="134"/>
      <c r="H1" s="133"/>
      <c r="I1" s="133"/>
      <c r="J1" s="133"/>
      <c r="K1" s="133"/>
      <c r="L1" s="135"/>
    </row>
    <row r="2" spans="1:12" ht="15.75" thickBot="1">
      <c r="A2" s="136" t="s">
        <v>85</v>
      </c>
      <c r="B2" s="137"/>
      <c r="C2" s="138">
        <f>'TFI Scoring Guide'!B3</f>
        <v>0</v>
      </c>
      <c r="D2" s="139"/>
      <c r="E2" s="139"/>
      <c r="F2" s="139"/>
      <c r="G2" s="140"/>
      <c r="H2" s="149" t="s">
        <v>86</v>
      </c>
      <c r="I2" s="143">
        <f>'TFI Scoring Guide'!D3</f>
        <v>0</v>
      </c>
      <c r="J2" s="144"/>
      <c r="K2" s="144"/>
      <c r="L2" s="145"/>
    </row>
    <row r="3" spans="1:12" ht="15.75" thickBot="1">
      <c r="A3" s="141" t="s">
        <v>87</v>
      </c>
      <c r="B3" s="142"/>
      <c r="C3" s="138">
        <f>'TFI Scoring Guide'!D4</f>
        <v>0</v>
      </c>
      <c r="D3" s="139"/>
      <c r="E3" s="139"/>
      <c r="F3" s="139"/>
      <c r="G3" s="140"/>
      <c r="H3" s="150"/>
      <c r="I3" s="146"/>
      <c r="J3" s="147"/>
      <c r="K3" s="147"/>
      <c r="L3" s="148"/>
    </row>
    <row r="4" spans="1:12" ht="15.75" thickBot="1">
      <c r="A4" s="4" t="s">
        <v>88</v>
      </c>
      <c r="B4" s="5" t="s">
        <v>77</v>
      </c>
      <c r="C4" s="5" t="s">
        <v>71</v>
      </c>
      <c r="D4" s="5" t="s">
        <v>73</v>
      </c>
    </row>
    <row r="5" spans="1:12" ht="15.75" thickBot="1">
      <c r="A5" s="114">
        <v>2015</v>
      </c>
      <c r="B5" s="6">
        <f>'TFI Scoring Guide'!E67</f>
        <v>0</v>
      </c>
      <c r="C5" s="6">
        <f>'TFI Scoring Guide'!E68</f>
        <v>0</v>
      </c>
      <c r="D5" s="6">
        <f>'TFI Scoring Guide'!E69</f>
        <v>0</v>
      </c>
      <c r="F5" s="2"/>
    </row>
    <row r="6" spans="1:12">
      <c r="A6" s="115"/>
      <c r="B6" s="8"/>
      <c r="C6" s="8"/>
      <c r="D6" s="8"/>
    </row>
    <row r="7" spans="1:12" ht="15.75" thickBot="1">
      <c r="A7" s="115"/>
      <c r="B7" s="8"/>
      <c r="C7" s="8"/>
      <c r="D7" s="8"/>
    </row>
    <row r="8" spans="1:12">
      <c r="A8" s="7" t="s">
        <v>89</v>
      </c>
    </row>
    <row r="9" spans="1:12">
      <c r="B9" s="1"/>
      <c r="C9" s="2"/>
      <c r="D9" s="3"/>
    </row>
    <row r="10" spans="1:12">
      <c r="B10" s="1"/>
      <c r="C10" s="2"/>
      <c r="D10" s="3"/>
    </row>
    <row r="11" spans="1:12">
      <c r="B11" s="1"/>
      <c r="C11" s="2"/>
    </row>
  </sheetData>
  <mergeCells count="7">
    <mergeCell ref="A1:L1"/>
    <mergeCell ref="A2:B2"/>
    <mergeCell ref="C2:G2"/>
    <mergeCell ref="A3:B3"/>
    <mergeCell ref="C3:G3"/>
    <mergeCell ref="I2:L3"/>
    <mergeCell ref="H2:H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2"/>
  <sheetViews>
    <sheetView workbookViewId="0">
      <selection activeCell="A14" sqref="A14"/>
    </sheetView>
  </sheetViews>
  <sheetFormatPr defaultRowHeight="15"/>
  <cols>
    <col min="1" max="1" width="23.140625" customWidth="1"/>
    <col min="2" max="2" width="10.42578125" customWidth="1"/>
    <col min="3" max="3" width="22.140625" customWidth="1"/>
    <col min="4" max="4" width="20.85546875" customWidth="1"/>
    <col min="5" max="5" width="8.140625" customWidth="1"/>
    <col min="7" max="7" width="9.140625" customWidth="1"/>
    <col min="8" max="8" width="22.85546875" customWidth="1"/>
  </cols>
  <sheetData>
    <row r="1" spans="1:8" ht="18.75" customHeight="1" thickBot="1">
      <c r="A1" s="132" t="s">
        <v>84</v>
      </c>
      <c r="B1" s="133"/>
      <c r="C1" s="133"/>
      <c r="D1" s="135"/>
      <c r="E1" s="69"/>
      <c r="F1" s="69"/>
      <c r="G1" s="69"/>
      <c r="H1" s="69"/>
    </row>
    <row r="2" spans="1:8" ht="15.75" customHeight="1" thickBot="1">
      <c r="A2" s="37"/>
      <c r="B2" s="28" t="s">
        <v>4</v>
      </c>
      <c r="C2" s="28" t="s">
        <v>75</v>
      </c>
      <c r="D2" s="102" t="s">
        <v>67</v>
      </c>
      <c r="E2" s="99"/>
      <c r="F2" s="98"/>
      <c r="G2" s="98"/>
      <c r="H2" s="98"/>
    </row>
    <row r="3" spans="1:8" ht="15.75" customHeight="1">
      <c r="A3" s="151" t="s">
        <v>76</v>
      </c>
      <c r="B3" s="74" t="s">
        <v>77</v>
      </c>
      <c r="C3" s="103" t="s">
        <v>78</v>
      </c>
      <c r="D3" s="105">
        <f>'TFI Scoring Guide'!E72</f>
        <v>0</v>
      </c>
      <c r="F3" s="98"/>
      <c r="G3" s="98"/>
      <c r="H3" s="98"/>
    </row>
    <row r="4" spans="1:8" ht="15.75" customHeight="1">
      <c r="A4" s="152"/>
      <c r="B4" s="79"/>
      <c r="C4" s="76" t="s">
        <v>79</v>
      </c>
      <c r="D4" s="80">
        <f>'TFI Scoring Guide'!E73</f>
        <v>0</v>
      </c>
      <c r="E4" s="72"/>
      <c r="F4" s="72"/>
      <c r="G4" s="72"/>
      <c r="H4" s="72"/>
    </row>
    <row r="5" spans="1:8" ht="15.75" customHeight="1" thickBot="1">
      <c r="A5" s="152"/>
      <c r="B5" s="81"/>
      <c r="C5" s="83" t="s">
        <v>80</v>
      </c>
      <c r="D5" s="84">
        <f>'TFI Scoring Guide'!E74</f>
        <v>0</v>
      </c>
      <c r="E5" s="68"/>
      <c r="F5" s="68"/>
      <c r="G5" s="68"/>
      <c r="H5" s="68"/>
    </row>
    <row r="6" spans="1:8" ht="15.75" customHeight="1">
      <c r="A6" s="152"/>
      <c r="B6" s="74" t="s">
        <v>71</v>
      </c>
      <c r="C6" s="103" t="s">
        <v>78</v>
      </c>
      <c r="D6" s="105">
        <f>'TFI Scoring Guide'!E75</f>
        <v>0</v>
      </c>
      <c r="E6" s="71"/>
      <c r="F6" s="71"/>
      <c r="G6" s="71"/>
      <c r="H6" s="71"/>
    </row>
    <row r="7" spans="1:8" ht="15.75" customHeight="1">
      <c r="A7" s="152"/>
      <c r="B7" s="79"/>
      <c r="C7" s="76" t="s">
        <v>81</v>
      </c>
      <c r="D7" s="80">
        <f>'TFI Scoring Guide'!E76</f>
        <v>0</v>
      </c>
      <c r="E7" s="72"/>
      <c r="F7" s="72"/>
      <c r="G7" s="72"/>
      <c r="H7" s="72"/>
    </row>
    <row r="8" spans="1:8" ht="15.75" customHeight="1" thickBot="1">
      <c r="A8" s="152"/>
      <c r="B8" s="81"/>
      <c r="C8" s="83" t="s">
        <v>80</v>
      </c>
      <c r="D8" s="84">
        <f>'TFI Scoring Guide'!E77</f>
        <v>0</v>
      </c>
      <c r="E8" s="68"/>
      <c r="F8" s="68"/>
      <c r="G8" s="68"/>
      <c r="H8" s="68"/>
    </row>
    <row r="9" spans="1:8" ht="15.75" customHeight="1">
      <c r="A9" s="152"/>
      <c r="B9" s="74" t="s">
        <v>73</v>
      </c>
      <c r="C9" s="103" t="s">
        <v>78</v>
      </c>
      <c r="D9" s="105">
        <f>'TFI Scoring Guide'!E78</f>
        <v>0</v>
      </c>
      <c r="E9" s="71"/>
      <c r="F9" s="71"/>
      <c r="G9" s="71"/>
      <c r="H9" s="71"/>
    </row>
    <row r="10" spans="1:8" ht="15.75" customHeight="1">
      <c r="A10" s="152"/>
      <c r="B10" s="79"/>
      <c r="C10" s="76" t="s">
        <v>82</v>
      </c>
      <c r="D10" s="80">
        <f>'TFI Scoring Guide'!E79</f>
        <v>0</v>
      </c>
      <c r="E10" s="72"/>
      <c r="F10" s="72"/>
      <c r="G10" s="72"/>
      <c r="H10" s="72"/>
    </row>
    <row r="11" spans="1:8" ht="15.75" customHeight="1">
      <c r="A11" s="152"/>
      <c r="B11" s="79"/>
      <c r="C11" s="76" t="s">
        <v>83</v>
      </c>
      <c r="D11" s="80">
        <f>'TFI Scoring Guide'!E80</f>
        <v>0</v>
      </c>
      <c r="E11" s="68"/>
      <c r="F11" s="68"/>
      <c r="G11" s="68"/>
      <c r="H11" s="68"/>
    </row>
    <row r="12" spans="1:8" ht="15.75" customHeight="1" thickBot="1">
      <c r="A12" s="153"/>
      <c r="B12" s="81"/>
      <c r="C12" s="83" t="s">
        <v>80</v>
      </c>
      <c r="D12" s="84">
        <f>'TFI Scoring Guide'!E81</f>
        <v>0</v>
      </c>
      <c r="E12" s="71"/>
      <c r="F12" s="71"/>
      <c r="G12" s="71"/>
      <c r="H12" s="97"/>
    </row>
    <row r="13" spans="1:8">
      <c r="A13" s="70"/>
      <c r="B13" s="70"/>
      <c r="C13" s="70"/>
      <c r="D13" s="70"/>
      <c r="E13" s="70"/>
      <c r="F13" s="70"/>
      <c r="G13" s="70"/>
    </row>
    <row r="14" spans="1:8">
      <c r="A14" s="68"/>
      <c r="B14" s="68"/>
      <c r="C14" s="68"/>
      <c r="D14" s="71"/>
      <c r="E14" s="71"/>
      <c r="F14" s="71"/>
      <c r="G14" s="71"/>
    </row>
    <row r="15" spans="1:8">
      <c r="A15" s="68"/>
      <c r="B15" s="68"/>
      <c r="C15" s="68"/>
      <c r="D15" s="71"/>
      <c r="E15" s="71"/>
      <c r="F15" s="71"/>
      <c r="G15" s="71"/>
    </row>
    <row r="16" spans="1:8">
      <c r="A16" s="68"/>
      <c r="B16" s="68"/>
      <c r="C16" s="68"/>
      <c r="D16" s="71"/>
      <c r="E16" s="71"/>
      <c r="F16" s="71"/>
      <c r="G16" s="71"/>
    </row>
    <row r="17" spans="1:7">
      <c r="A17" s="72"/>
      <c r="B17" s="72"/>
      <c r="C17" s="72"/>
      <c r="D17" s="72"/>
      <c r="E17" s="72"/>
      <c r="F17" s="72"/>
      <c r="G17" s="72"/>
    </row>
    <row r="18" spans="1:7">
      <c r="A18" s="70"/>
      <c r="B18" s="70"/>
      <c r="C18" s="70"/>
      <c r="D18" s="70"/>
      <c r="E18" s="70"/>
      <c r="F18" s="70"/>
      <c r="G18" s="70"/>
    </row>
    <row r="19" spans="1:7">
      <c r="A19" s="68"/>
      <c r="B19" s="68"/>
      <c r="C19" s="68"/>
      <c r="D19" s="71"/>
      <c r="E19" s="71"/>
      <c r="F19" s="71"/>
      <c r="G19" s="71"/>
    </row>
    <row r="20" spans="1:7">
      <c r="A20" s="68"/>
      <c r="B20" s="68"/>
      <c r="C20" s="68"/>
      <c r="D20" s="71"/>
      <c r="E20" s="71"/>
      <c r="F20" s="71"/>
      <c r="G20" s="71"/>
    </row>
    <row r="21" spans="1:7">
      <c r="A21" s="68"/>
      <c r="B21" s="68"/>
      <c r="C21" s="68"/>
      <c r="D21" s="71"/>
      <c r="E21" s="71"/>
      <c r="F21" s="71"/>
      <c r="G21" s="71"/>
    </row>
    <row r="22" spans="1:7">
      <c r="A22" s="68"/>
      <c r="B22" s="68"/>
      <c r="C22" s="68"/>
      <c r="D22" s="71"/>
      <c r="E22" s="71"/>
      <c r="F22" s="71"/>
      <c r="G22" s="71"/>
    </row>
  </sheetData>
  <mergeCells count="2">
    <mergeCell ref="A3:A12"/>
    <mergeCell ref="A1:D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3"/>
  <sheetViews>
    <sheetView workbookViewId="0">
      <selection activeCell="D2" sqref="D2"/>
    </sheetView>
  </sheetViews>
  <sheetFormatPr defaultRowHeight="15"/>
  <cols>
    <col min="1" max="1" width="19.42578125" customWidth="1"/>
    <col min="2" max="4" width="27.7109375" customWidth="1"/>
  </cols>
  <sheetData>
    <row r="1" spans="1:4" ht="18.75" thickBot="1">
      <c r="A1" s="154" t="s">
        <v>90</v>
      </c>
      <c r="B1" s="155"/>
      <c r="C1" s="155"/>
      <c r="D1" s="156"/>
    </row>
    <row r="2" spans="1:4" ht="18.75" thickBot="1">
      <c r="A2" s="116"/>
      <c r="B2" s="117"/>
      <c r="C2" s="119" t="s">
        <v>86</v>
      </c>
      <c r="D2" s="118">
        <f>'TFI Scoring Guide'!D3</f>
        <v>0</v>
      </c>
    </row>
    <row r="3" spans="1:4" ht="55.5" customHeight="1">
      <c r="A3" s="157" t="s">
        <v>91</v>
      </c>
      <c r="B3" s="108" t="s">
        <v>92</v>
      </c>
      <c r="C3" s="108" t="s">
        <v>93</v>
      </c>
      <c r="D3" s="109" t="s">
        <v>94</v>
      </c>
    </row>
    <row r="4" spans="1:4" ht="27" customHeight="1" thickBot="1">
      <c r="A4" s="158"/>
      <c r="B4" s="110"/>
      <c r="C4" s="110"/>
      <c r="D4" s="111"/>
    </row>
    <row r="5" spans="1:4" ht="55.5" customHeight="1">
      <c r="A5" s="157" t="s">
        <v>95</v>
      </c>
      <c r="B5" s="108" t="s">
        <v>96</v>
      </c>
      <c r="C5" s="109" t="s">
        <v>97</v>
      </c>
      <c r="D5" s="107"/>
    </row>
    <row r="6" spans="1:4" ht="31.5" customHeight="1" thickBot="1">
      <c r="A6" s="158"/>
      <c r="B6" s="112"/>
      <c r="C6" s="113"/>
    </row>
    <row r="13" spans="1:4">
      <c r="D13" t="s">
        <v>98</v>
      </c>
    </row>
  </sheetData>
  <mergeCells count="3">
    <mergeCell ref="A1:D1"/>
    <mergeCell ref="A3:A4"/>
    <mergeCell ref="A5:A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3"/>
  <sheetViews>
    <sheetView workbookViewId="0">
      <selection activeCell="B7" sqref="B7"/>
    </sheetView>
  </sheetViews>
  <sheetFormatPr defaultRowHeight="14.25"/>
  <cols>
    <col min="1" max="1" width="35.7109375" style="9" customWidth="1"/>
    <col min="2" max="2" width="59.140625" style="55" customWidth="1"/>
    <col min="3" max="5" width="9.140625" style="9"/>
    <col min="6" max="6" width="14.28515625" style="9" customWidth="1"/>
    <col min="7" max="7" width="11.140625" style="9" customWidth="1"/>
    <col min="8" max="16384" width="9.140625" style="9"/>
  </cols>
  <sheetData>
    <row r="1" spans="1:7" ht="15.75">
      <c r="A1" s="159" t="s">
        <v>99</v>
      </c>
      <c r="B1" s="160"/>
      <c r="C1" s="160"/>
      <c r="D1" s="160"/>
      <c r="E1" s="160"/>
      <c r="F1" s="160"/>
      <c r="G1" s="161"/>
    </row>
    <row r="2" spans="1:7" ht="15">
      <c r="A2" s="165" t="s">
        <v>100</v>
      </c>
      <c r="B2" s="166"/>
      <c r="C2" s="166"/>
      <c r="D2" s="166"/>
      <c r="E2" s="166"/>
      <c r="F2" s="166"/>
      <c r="G2" s="167"/>
    </row>
    <row r="3" spans="1:7" ht="36.75" customHeight="1" thickBot="1">
      <c r="A3" s="162" t="s">
        <v>101</v>
      </c>
      <c r="B3" s="163"/>
      <c r="C3" s="163"/>
      <c r="D3" s="163"/>
      <c r="E3" s="163"/>
      <c r="F3" s="163"/>
      <c r="G3" s="164"/>
    </row>
    <row r="4" spans="1:7" ht="15" thickBot="1">
      <c r="A4" s="64" t="s">
        <v>102</v>
      </c>
      <c r="B4" s="65" t="s">
        <v>103</v>
      </c>
      <c r="C4" s="66" t="s">
        <v>104</v>
      </c>
      <c r="D4" s="66" t="s">
        <v>105</v>
      </c>
      <c r="E4" s="66" t="s">
        <v>106</v>
      </c>
      <c r="F4" s="66" t="s">
        <v>107</v>
      </c>
      <c r="G4" s="67" t="s">
        <v>108</v>
      </c>
    </row>
    <row r="5" spans="1:7" ht="51">
      <c r="A5" s="61" t="s">
        <v>109</v>
      </c>
      <c r="B5" s="58"/>
      <c r="C5" s="59"/>
      <c r="D5" s="59"/>
      <c r="E5" s="59"/>
      <c r="F5" s="59">
        <f>SUM(C5:E5)</f>
        <v>0</v>
      </c>
      <c r="G5" s="60">
        <f>LOOKUP(F5,'Drop down data'!$C$7:$C$9,'Drop down data'!$D$7:$D$9)</f>
        <v>0</v>
      </c>
    </row>
    <row r="6" spans="1:7" ht="51">
      <c r="A6" s="62" t="s">
        <v>110</v>
      </c>
      <c r="B6" s="25"/>
      <c r="C6" s="24"/>
      <c r="D6" s="24"/>
      <c r="E6" s="24"/>
      <c r="F6" s="24">
        <f>SUM(C6:E6)</f>
        <v>0</v>
      </c>
      <c r="G6" s="56">
        <f>LOOKUP(F6,'Drop down data'!$C$7:$C$9,'Drop down data'!$D$7:$D$9)</f>
        <v>0</v>
      </c>
    </row>
    <row r="7" spans="1:7" ht="25.5">
      <c r="A7" s="62" t="s">
        <v>111</v>
      </c>
      <c r="B7" s="25"/>
      <c r="C7" s="24"/>
      <c r="D7" s="24"/>
      <c r="E7" s="24"/>
      <c r="F7" s="24">
        <f t="shared" ref="F7:F13" si="0">SUM(C7:E7)</f>
        <v>0</v>
      </c>
      <c r="G7" s="56">
        <f>LOOKUP(F7,'Drop down data'!$C$7:$C$9,'Drop down data'!$D$7:$D$9)</f>
        <v>0</v>
      </c>
    </row>
    <row r="8" spans="1:7" ht="51">
      <c r="A8" s="62" t="s">
        <v>112</v>
      </c>
      <c r="B8" s="25"/>
      <c r="C8" s="24"/>
      <c r="D8" s="24"/>
      <c r="E8" s="24"/>
      <c r="F8" s="24">
        <f t="shared" si="0"/>
        <v>0</v>
      </c>
      <c r="G8" s="56">
        <f>LOOKUP(F8,'Drop down data'!$C$7:$C$9,'Drop down data'!$D$7:$D$9)</f>
        <v>0</v>
      </c>
    </row>
    <row r="9" spans="1:7" ht="63.75">
      <c r="A9" s="62" t="s">
        <v>113</v>
      </c>
      <c r="B9" s="25"/>
      <c r="C9" s="24"/>
      <c r="D9" s="24"/>
      <c r="E9" s="24"/>
      <c r="F9" s="24">
        <f t="shared" si="0"/>
        <v>0</v>
      </c>
      <c r="G9" s="56">
        <f>LOOKUP(F9,'Drop down data'!$C$7:$C$9,'Drop down data'!$D$7:$D$9)</f>
        <v>0</v>
      </c>
    </row>
    <row r="10" spans="1:7" ht="77.25" customHeight="1">
      <c r="A10" s="62" t="s">
        <v>114</v>
      </c>
      <c r="B10" s="25"/>
      <c r="C10" s="24"/>
      <c r="D10" s="24"/>
      <c r="E10" s="24"/>
      <c r="F10" s="24">
        <f t="shared" si="0"/>
        <v>0</v>
      </c>
      <c r="G10" s="56">
        <f>LOOKUP(F10,'Drop down data'!$C$7:$C$9,'Drop down data'!$D$7:$D$9)</f>
        <v>0</v>
      </c>
    </row>
    <row r="11" spans="1:7" ht="66" customHeight="1">
      <c r="A11" s="62" t="s">
        <v>115</v>
      </c>
      <c r="B11" s="25"/>
      <c r="C11" s="24"/>
      <c r="D11" s="168" t="s">
        <v>116</v>
      </c>
      <c r="E11" s="169"/>
      <c r="F11" s="24">
        <f t="shared" si="0"/>
        <v>0</v>
      </c>
      <c r="G11" s="56">
        <f>LOOKUP(F11,'Drop down data'!$C$7:$C$9,'Drop down data'!$D$7:$D$9)</f>
        <v>0</v>
      </c>
    </row>
    <row r="12" spans="1:7" ht="25.5">
      <c r="A12" s="62" t="s">
        <v>117</v>
      </c>
      <c r="B12" s="25"/>
      <c r="C12" s="24"/>
      <c r="D12" s="24"/>
      <c r="E12" s="24"/>
      <c r="F12" s="24">
        <f t="shared" si="0"/>
        <v>0</v>
      </c>
      <c r="G12" s="56">
        <f>LOOKUP(F12,'Drop down data'!$C$7:$C$9,'Drop down data'!$D$7:$D$9)</f>
        <v>0</v>
      </c>
    </row>
    <row r="13" spans="1:7" ht="51.75" thickBot="1">
      <c r="A13" s="63" t="s">
        <v>118</v>
      </c>
      <c r="B13" s="26"/>
      <c r="C13" s="27"/>
      <c r="D13" s="27"/>
      <c r="E13" s="27"/>
      <c r="F13" s="27">
        <f t="shared" si="0"/>
        <v>0</v>
      </c>
      <c r="G13" s="57">
        <f>LOOKUP(F13,'Drop down data'!$C$7:$C$9,'Drop down data'!$D$7:$D$9)</f>
        <v>0</v>
      </c>
    </row>
  </sheetData>
  <mergeCells count="4">
    <mergeCell ref="A1:G1"/>
    <mergeCell ref="A3:G3"/>
    <mergeCell ref="A2:G2"/>
    <mergeCell ref="D11:E11"/>
  </mergeCells>
  <dataValidations count="1">
    <dataValidation type="list" allowBlank="1" showInputMessage="1" showErrorMessage="1" sqref="C5:E8 C12:E13 C11" xr:uid="{00000000-0002-0000-0400-000000000000}">
      <formula1>score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1000000}">
          <x14:formula1>
            <xm:f>'Drop down data'!$A$2:$A$4</xm:f>
          </x14:formula1>
          <xm:sqref>B5</xm:sqref>
        </x14:dataValidation>
        <x14:dataValidation type="list" allowBlank="1" showInputMessage="1" showErrorMessage="1" xr:uid="{00000000-0002-0000-0400-000002000000}">
          <x14:formula1>
            <xm:f>'Drop down data'!$B$2:$B$4</xm:f>
          </x14:formula1>
          <xm:sqref>B6</xm:sqref>
        </x14:dataValidation>
        <x14:dataValidation type="list" allowBlank="1" showInputMessage="1" showErrorMessage="1" xr:uid="{00000000-0002-0000-0400-000003000000}">
          <x14:formula1>
            <xm:f>'Drop down data'!$C$2:$C$4</xm:f>
          </x14:formula1>
          <xm:sqref>B7</xm:sqref>
        </x14:dataValidation>
        <x14:dataValidation type="list" allowBlank="1" showInputMessage="1" showErrorMessage="1" xr:uid="{00000000-0002-0000-0400-000004000000}">
          <x14:formula1>
            <xm:f>'Drop down data'!$D$2:$D$4</xm:f>
          </x14:formula1>
          <xm:sqref>B8</xm:sqref>
        </x14:dataValidation>
        <x14:dataValidation type="list" allowBlank="1" showInputMessage="1" showErrorMessage="1" xr:uid="{00000000-0002-0000-0400-000005000000}">
          <x14:formula1>
            <xm:f>'Drop down data'!$E$2:$E$3</xm:f>
          </x14:formula1>
          <xm:sqref>B9</xm:sqref>
        </x14:dataValidation>
        <x14:dataValidation type="list" allowBlank="1" showInputMessage="1" showErrorMessage="1" xr:uid="{00000000-0002-0000-0400-000006000000}">
          <x14:formula1>
            <xm:f>'Drop down data'!$F$2:$F$3</xm:f>
          </x14:formula1>
          <xm:sqref>B10</xm:sqref>
        </x14:dataValidation>
        <x14:dataValidation type="list" allowBlank="1" showInputMessage="1" showErrorMessage="1" xr:uid="{00000000-0002-0000-0400-000007000000}">
          <x14:formula1>
            <xm:f>'Drop down data'!$G$2:$G$4</xm:f>
          </x14:formula1>
          <xm:sqref>B11</xm:sqref>
        </x14:dataValidation>
        <x14:dataValidation type="list" allowBlank="1" showInputMessage="1" showErrorMessage="1" xr:uid="{00000000-0002-0000-0400-000008000000}">
          <x14:formula1>
            <xm:f>'Drop down data'!$H$2:$H$4</xm:f>
          </x14:formula1>
          <xm:sqref>B12</xm:sqref>
        </x14:dataValidation>
        <x14:dataValidation type="list" allowBlank="1" showInputMessage="1" showErrorMessage="1" xr:uid="{00000000-0002-0000-0400-000009000000}">
          <x14:formula1>
            <xm:f>'Drop down data'!$I$2:$I$4</xm:f>
          </x14:formula1>
          <xm:sqref>B13</xm:sqref>
        </x14:dataValidation>
        <x14:dataValidation type="list" allowBlank="1" showInputMessage="1" showErrorMessage="1" xr:uid="{00000000-0002-0000-0400-00000A000000}">
          <x14:formula1>
            <xm:f>'Drop down data'!$B$7:$B$8</xm:f>
          </x14:formula1>
          <xm:sqref>C9:E10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
  <sheetViews>
    <sheetView zoomScaleNormal="100" workbookViewId="0">
      <selection activeCell="D10" sqref="D10"/>
    </sheetView>
  </sheetViews>
  <sheetFormatPr defaultRowHeight="15"/>
  <cols>
    <col min="1" max="1" width="29" customWidth="1"/>
    <col min="2" max="2" width="32.7109375" customWidth="1"/>
    <col min="3" max="3" width="26.140625" customWidth="1"/>
    <col min="4" max="4" width="24.85546875" customWidth="1"/>
    <col min="5" max="6" width="22.85546875" customWidth="1"/>
    <col min="7" max="7" width="16.42578125" customWidth="1"/>
    <col min="8" max="8" width="27.140625" customWidth="1"/>
    <col min="9" max="9" width="21" customWidth="1"/>
  </cols>
  <sheetData>
    <row r="1" spans="1:9">
      <c r="A1">
        <v>3.4</v>
      </c>
      <c r="B1">
        <v>3.6</v>
      </c>
      <c r="C1">
        <v>3.8</v>
      </c>
      <c r="D1">
        <v>3.9</v>
      </c>
      <c r="E1" s="54">
        <v>3.1</v>
      </c>
      <c r="F1" s="54">
        <v>3.11</v>
      </c>
      <c r="G1">
        <v>3.12</v>
      </c>
      <c r="H1">
        <v>3.13</v>
      </c>
      <c r="I1">
        <v>3.15</v>
      </c>
    </row>
    <row r="2" spans="1:9" ht="91.5" customHeight="1">
      <c r="A2" s="1" t="s">
        <v>119</v>
      </c>
      <c r="B2" s="1" t="s">
        <v>120</v>
      </c>
      <c r="C2" s="1" t="s">
        <v>121</v>
      </c>
      <c r="D2" s="1" t="s">
        <v>122</v>
      </c>
      <c r="E2" s="1" t="s">
        <v>123</v>
      </c>
      <c r="F2" s="1" t="s">
        <v>124</v>
      </c>
      <c r="G2" s="1" t="s">
        <v>125</v>
      </c>
      <c r="H2" s="1" t="s">
        <v>126</v>
      </c>
      <c r="I2" s="1" t="s">
        <v>127</v>
      </c>
    </row>
    <row r="3" spans="1:9" ht="75.75" customHeight="1">
      <c r="A3" s="1" t="s">
        <v>128</v>
      </c>
      <c r="B3" s="1" t="s">
        <v>129</v>
      </c>
      <c r="C3" s="1" t="s">
        <v>130</v>
      </c>
      <c r="D3" s="1" t="s">
        <v>131</v>
      </c>
      <c r="E3" s="1" t="s">
        <v>132</v>
      </c>
      <c r="F3" s="1" t="s">
        <v>133</v>
      </c>
      <c r="G3" s="1" t="s">
        <v>134</v>
      </c>
      <c r="H3" s="1" t="s">
        <v>135</v>
      </c>
      <c r="I3" s="1" t="s">
        <v>136</v>
      </c>
    </row>
    <row r="4" spans="1:9" ht="90">
      <c r="A4" s="1" t="s">
        <v>137</v>
      </c>
      <c r="B4" s="1" t="s">
        <v>138</v>
      </c>
      <c r="C4" s="1" t="s">
        <v>139</v>
      </c>
      <c r="D4" s="1" t="s">
        <v>140</v>
      </c>
      <c r="E4" s="1"/>
      <c r="F4" s="1"/>
      <c r="G4" s="1" t="s">
        <v>141</v>
      </c>
      <c r="H4" s="1" t="s">
        <v>142</v>
      </c>
      <c r="I4" s="1" t="s">
        <v>143</v>
      </c>
    </row>
    <row r="7" spans="1:9">
      <c r="A7">
        <v>0</v>
      </c>
      <c r="B7">
        <v>0</v>
      </c>
      <c r="C7">
        <v>0</v>
      </c>
      <c r="D7">
        <v>0</v>
      </c>
    </row>
    <row r="8" spans="1:9">
      <c r="A8">
        <v>1</v>
      </c>
      <c r="B8">
        <v>2</v>
      </c>
      <c r="C8">
        <v>1</v>
      </c>
      <c r="D8">
        <v>1</v>
      </c>
    </row>
    <row r="9" spans="1:9">
      <c r="A9">
        <v>2</v>
      </c>
      <c r="C9">
        <v>6</v>
      </c>
      <c r="D9">
        <v>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E9D06F8314BB4E80B9417A2F35A267" ma:contentTypeVersion="11" ma:contentTypeDescription="Create a new document." ma:contentTypeScope="" ma:versionID="7356fd2a1cd99c789827a1e25d30e763">
  <xsd:schema xmlns:xsd="http://www.w3.org/2001/XMLSchema" xmlns:xs="http://www.w3.org/2001/XMLSchema" xmlns:p="http://schemas.microsoft.com/office/2006/metadata/properties" xmlns:ns2="bcdf60a0-7d1e-4280-9d48-2463bc0c454e" xmlns:ns3="340e47d3-8ad7-4a44-b0dd-257eb51b07e1" targetNamespace="http://schemas.microsoft.com/office/2006/metadata/properties" ma:root="true" ma:fieldsID="b043b68cfd49ae1dc8e17636532e2580" ns2:_="" ns3:_="">
    <xsd:import namespace="bcdf60a0-7d1e-4280-9d48-2463bc0c454e"/>
    <xsd:import namespace="340e47d3-8ad7-4a44-b0dd-257eb51b07e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df60a0-7d1e-4280-9d48-2463bc0c45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0e47d3-8ad7-4a44-b0dd-257eb51b07e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468090-B8F3-4EED-A7E4-50E781385652}"/>
</file>

<file path=customXml/itemProps2.xml><?xml version="1.0" encoding="utf-8"?>
<ds:datastoreItem xmlns:ds="http://schemas.openxmlformats.org/officeDocument/2006/customXml" ds:itemID="{4244EC91-6D56-4588-8CEC-290934B4E837}"/>
</file>

<file path=customXml/itemProps3.xml><?xml version="1.0" encoding="utf-8"?>
<ds:datastoreItem xmlns:ds="http://schemas.openxmlformats.org/officeDocument/2006/customXml" ds:itemID="{E783C6AD-6FAF-4B7E-A1EE-E8E6A9632587}"/>
</file>

<file path=docProps/app.xml><?xml version="1.0" encoding="utf-8"?>
<Properties xmlns="http://schemas.openxmlformats.org/officeDocument/2006/extended-properties" xmlns:vt="http://schemas.openxmlformats.org/officeDocument/2006/docPropsVTypes">
  <Application>Microsoft Excel Online</Application>
  <Manager/>
  <Company>NSW, Department of Education and Training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 Angelis, Carla</dc:creator>
  <cp:keywords/>
  <dc:description/>
  <cp:lastModifiedBy>Victoria Priest</cp:lastModifiedBy>
  <cp:revision/>
  <dcterms:created xsi:type="dcterms:W3CDTF">2016-02-10T00:12:02Z</dcterms:created>
  <dcterms:modified xsi:type="dcterms:W3CDTF">2019-09-12T03:33:22Z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0x01010083E9D06F8314BB4E80B9417A2F35A267</vt:lpwstr>
  </property>
</Properties>
</file>